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DF295599-B198-0542-BA57-5E9B7E727576}" xr6:coauthVersionLast="45" xr6:coauthVersionMax="45" xr10:uidLastSave="{00000000-0000-0000-0000-000000000000}"/>
  <bookViews>
    <workbookView xWindow="0" yWindow="460" windowWidth="24240" windowHeight="14120" xr2:uid="{00000000-000D-0000-FFFF-FFFF00000000}"/>
  </bookViews>
  <sheets>
    <sheet name="401-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0" i="3" l="1"/>
  <c r="Z21" i="3" s="1"/>
  <c r="Y20" i="3"/>
  <c r="AA19" i="3"/>
  <c r="AA18" i="3"/>
  <c r="AA17" i="3"/>
  <c r="W20" i="3"/>
  <c r="W21" i="3" s="1"/>
  <c r="V20" i="3"/>
  <c r="X19" i="3"/>
  <c r="X18" i="3"/>
  <c r="X17" i="3"/>
  <c r="Z11" i="3"/>
  <c r="Z12" i="3" s="1"/>
  <c r="Y11" i="3"/>
  <c r="AA10" i="3"/>
  <c r="AA9" i="3"/>
  <c r="AA8" i="3"/>
  <c r="W11" i="3"/>
  <c r="W12" i="3" s="1"/>
  <c r="V11" i="3"/>
  <c r="X10" i="3"/>
  <c r="X9" i="3"/>
  <c r="X8" i="3"/>
  <c r="X20" i="3" l="1"/>
  <c r="X21" i="3" s="1"/>
  <c r="V21" i="3"/>
  <c r="AA20" i="3"/>
  <c r="AA21" i="3" s="1"/>
  <c r="Y21" i="3"/>
  <c r="AA11" i="3"/>
  <c r="AA12" i="3" s="1"/>
  <c r="Y12" i="3"/>
  <c r="X11" i="3"/>
  <c r="X12" i="3" s="1"/>
  <c r="V12" i="3"/>
  <c r="T20" i="3"/>
  <c r="T21" i="3" s="1"/>
  <c r="S20" i="3"/>
  <c r="U19" i="3"/>
  <c r="U18" i="3"/>
  <c r="U17" i="3"/>
  <c r="T11" i="3"/>
  <c r="T12" i="3" s="1"/>
  <c r="S11" i="3"/>
  <c r="U10" i="3"/>
  <c r="U9" i="3"/>
  <c r="U8" i="3"/>
  <c r="U11" i="3" l="1"/>
  <c r="U12" i="3" s="1"/>
  <c r="S12" i="3"/>
  <c r="U20" i="3"/>
  <c r="U21" i="3" s="1"/>
  <c r="S21" i="3"/>
  <c r="D8" i="3"/>
  <c r="E8" i="3"/>
  <c r="I8" i="3"/>
  <c r="L8" i="3"/>
  <c r="O8" i="3"/>
  <c r="R8" i="3"/>
  <c r="D9" i="3"/>
  <c r="E9" i="3"/>
  <c r="I9" i="3"/>
  <c r="L9" i="3"/>
  <c r="O9" i="3"/>
  <c r="R9" i="3"/>
  <c r="D10" i="3"/>
  <c r="E10" i="3"/>
  <c r="I10" i="3"/>
  <c r="L10" i="3"/>
  <c r="O10" i="3"/>
  <c r="R10" i="3"/>
  <c r="G11" i="3"/>
  <c r="H11" i="3"/>
  <c r="H12" i="3" s="1"/>
  <c r="J11" i="3"/>
  <c r="J12" i="3" s="1"/>
  <c r="K11" i="3"/>
  <c r="M11" i="3"/>
  <c r="M12" i="3" s="1"/>
  <c r="N11" i="3"/>
  <c r="N12" i="3" s="1"/>
  <c r="P11" i="3"/>
  <c r="P12" i="3" s="1"/>
  <c r="Q11" i="3"/>
  <c r="Q12" i="3" s="1"/>
  <c r="F13" i="3"/>
  <c r="D17" i="3"/>
  <c r="E17" i="3"/>
  <c r="I17" i="3"/>
  <c r="L17" i="3"/>
  <c r="O17" i="3"/>
  <c r="R17" i="3"/>
  <c r="D18" i="3"/>
  <c r="E18" i="3"/>
  <c r="I18" i="3"/>
  <c r="L18" i="3"/>
  <c r="O18" i="3"/>
  <c r="R18" i="3"/>
  <c r="D19" i="3"/>
  <c r="E19" i="3"/>
  <c r="I19" i="3"/>
  <c r="L19" i="3"/>
  <c r="O19" i="3"/>
  <c r="R19" i="3"/>
  <c r="G20" i="3"/>
  <c r="G21" i="3" s="1"/>
  <c r="H20" i="3"/>
  <c r="H21" i="3" s="1"/>
  <c r="J20" i="3"/>
  <c r="J21" i="3" s="1"/>
  <c r="K20" i="3"/>
  <c r="K21" i="3" s="1"/>
  <c r="M20" i="3"/>
  <c r="M21" i="3" s="1"/>
  <c r="N20" i="3"/>
  <c r="N21" i="3" s="1"/>
  <c r="O20" i="3"/>
  <c r="O21" i="3" s="1"/>
  <c r="P20" i="3"/>
  <c r="Q20" i="3"/>
  <c r="Q21" i="3" s="1"/>
  <c r="F22" i="3"/>
  <c r="I11" i="3" l="1"/>
  <c r="I12" i="3" s="1"/>
  <c r="G12" i="3"/>
  <c r="L11" i="3"/>
  <c r="L12" i="3" s="1"/>
  <c r="K12" i="3"/>
  <c r="R20" i="3"/>
  <c r="R21" i="3" s="1"/>
  <c r="P21" i="3"/>
  <c r="R11" i="3"/>
  <c r="R12" i="3" s="1"/>
  <c r="F10" i="3"/>
  <c r="O11" i="3"/>
  <c r="O12" i="3" s="1"/>
  <c r="L20" i="3"/>
  <c r="L21" i="3" s="1"/>
  <c r="F18" i="3"/>
  <c r="E20" i="3"/>
  <c r="E21" i="3" s="1"/>
  <c r="F8" i="3"/>
  <c r="F19" i="3"/>
  <c r="I20" i="3"/>
  <c r="I21" i="3" s="1"/>
  <c r="F17" i="3"/>
  <c r="F9" i="3"/>
  <c r="E11" i="3"/>
  <c r="E12" i="3" s="1"/>
  <c r="D11" i="3"/>
  <c r="D20" i="3"/>
  <c r="D12" i="3" l="1"/>
  <c r="F11" i="3"/>
  <c r="F12" i="3" s="1"/>
  <c r="D21" i="3"/>
  <c r="F20" i="3"/>
  <c r="F21" i="3" s="1"/>
</calcChain>
</file>

<file path=xl/sharedStrings.xml><?xml version="1.0" encoding="utf-8"?>
<sst xmlns="http://schemas.openxmlformats.org/spreadsheetml/2006/main" count="81" uniqueCount="24">
  <si>
    <t>mBank</t>
  </si>
  <si>
    <t>mLeasing</t>
  </si>
  <si>
    <t>mBank Hipoteczny</t>
  </si>
  <si>
    <t>mFaktoring</t>
  </si>
  <si>
    <t>mFinanse</t>
  </si>
  <si>
    <r>
      <t xml:space="preserve">Liczba wszystkich pracowników </t>
    </r>
    <r>
      <rPr>
        <i/>
        <sz val="12"/>
        <color rgb="FF000000"/>
        <rFont val="Calibri"/>
        <family val="2"/>
        <charset val="238"/>
        <scheme val="minor"/>
      </rPr>
      <t>(ze wskaźnika 102-8)</t>
    </r>
  </si>
  <si>
    <r>
      <rPr>
        <b/>
        <sz val="11"/>
        <color theme="1"/>
        <rFont val="Calibri"/>
        <family val="2"/>
        <charset val="238"/>
        <scheme val="minor"/>
      </rPr>
      <t xml:space="preserve">Wskaźnik wymaga podania danych nt. nowozatrudnionych pracowników i rotacji w podziale na grupy
</t>
    </r>
    <r>
      <rPr>
        <sz val="11"/>
        <color theme="1"/>
        <rFont val="Calibri"/>
        <family val="2"/>
        <charset val="238"/>
        <scheme val="minor"/>
      </rPr>
      <t>a. Podać całkowitą liczbę i wskaźnik zatrudnienia nowych pracowników w okresie objętym raportowaniem w podziale na grupy wiekowe, płeć i region.
b. Podać całkowitą liczbę i wskaźnik rotacji pracowników w okresie objętym raportowaniem w podziale na grupy wiekowe, płeć i region.</t>
    </r>
  </si>
  <si>
    <t>401-1</t>
  </si>
  <si>
    <r>
      <t xml:space="preserve">Liczba pracowników </t>
    </r>
    <r>
      <rPr>
        <i/>
        <sz val="11"/>
        <color rgb="FF000000"/>
        <rFont val="Calibri"/>
        <family val="2"/>
        <charset val="238"/>
        <scheme val="minor"/>
      </rPr>
      <t>(ze wskaźnika 102-8)</t>
    </r>
  </si>
  <si>
    <t>New employee hires and employee turnover</t>
  </si>
  <si>
    <t>Total number of new employees by gender and age</t>
  </si>
  <si>
    <t>under 30</t>
  </si>
  <si>
    <t>ages 30 to 50</t>
  </si>
  <si>
    <t>above the age of 50</t>
  </si>
  <si>
    <t>TOTAL</t>
  </si>
  <si>
    <t>Employment indicator</t>
  </si>
  <si>
    <t>Total number of employee departures by gender and age</t>
  </si>
  <si>
    <t>Rotation indicator</t>
  </si>
  <si>
    <t>branches in The Czech Republic</t>
  </si>
  <si>
    <t>branches in Slovakia</t>
  </si>
  <si>
    <t>woman</t>
  </si>
  <si>
    <t>man</t>
  </si>
  <si>
    <t xml:space="preserve"> mBank’s Group</t>
  </si>
  <si>
    <t xml:space="preserve">total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</si>
</sst>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8"/>
      <color theme="0" tint="-0.249977111117893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/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/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/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hair">
        <color rgb="FF92D050"/>
      </right>
      <top style="thick">
        <color rgb="FF92D050"/>
      </top>
      <bottom style="thick">
        <color rgb="FF92D050"/>
      </bottom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0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65" fontId="6" fillId="2" borderId="10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3" borderId="10" xfId="1" applyNumberFormat="1" applyFont="1" applyFill="1" applyBorder="1" applyAlignment="1">
      <alignment horizontal="center" vertical="center" wrapText="1"/>
    </xf>
    <xf numFmtId="165" fontId="6" fillId="3" borderId="8" xfId="1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2" borderId="14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165" fontId="5" fillId="2" borderId="17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6" fillId="2" borderId="18" xfId="3" applyFont="1" applyFill="1" applyBorder="1" applyAlignment="1">
      <alignment horizontal="center" vertical="center" wrapText="1"/>
    </xf>
    <xf numFmtId="9" fontId="6" fillId="2" borderId="19" xfId="3" applyFont="1" applyFill="1" applyBorder="1" applyAlignment="1">
      <alignment horizontal="center" vertical="center" wrapText="1"/>
    </xf>
    <xf numFmtId="9" fontId="6" fillId="2" borderId="20" xfId="3" applyFont="1" applyFill="1" applyBorder="1" applyAlignment="1">
      <alignment horizontal="center" vertical="center" wrapText="1"/>
    </xf>
    <xf numFmtId="9" fontId="0" fillId="0" borderId="12" xfId="3" applyFont="1" applyBorder="1"/>
    <xf numFmtId="9" fontId="0" fillId="0" borderId="2" xfId="3" applyFont="1" applyBorder="1"/>
    <xf numFmtId="0" fontId="7" fillId="0" borderId="15" xfId="0" applyFont="1" applyBorder="1" applyAlignment="1">
      <alignment horizontal="left" vertical="center" wrapText="1"/>
    </xf>
    <xf numFmtId="165" fontId="7" fillId="2" borderId="15" xfId="1" applyNumberFormat="1" applyFont="1" applyFill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horizontal="center" vertical="center" wrapText="1"/>
    </xf>
    <xf numFmtId="165" fontId="7" fillId="2" borderId="17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Hiperłącze" xfId="2" builtinId="8"/>
    <cellStyle name="Normalny" xfId="0" builtinId="0"/>
    <cellStyle name="Procentowy" xfId="3" builtin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6"/>
  <sheetViews>
    <sheetView showGridLines="0" tabSelected="1" topLeftCell="A2" zoomScale="84" zoomScaleNormal="84" workbookViewId="0">
      <pane xSplit="3" topLeftCell="N1" activePane="topRight" state="frozen"/>
      <selection activeCell="C14" sqref="C14"/>
      <selection pane="topRight" activeCell="Y20" sqref="Y20"/>
    </sheetView>
  </sheetViews>
  <sheetFormatPr baseColWidth="10" defaultColWidth="0" defaultRowHeight="0" customHeight="1" zeroHeight="1" outlineLevelRow="1" x14ac:dyDescent="0.2"/>
  <cols>
    <col min="1" max="1" width="12.83203125" style="1" customWidth="1"/>
    <col min="2" max="2" width="9.1640625" style="1" customWidth="1"/>
    <col min="3" max="3" width="53.5" style="1" customWidth="1"/>
    <col min="4" max="27" width="10.1640625" style="1" customWidth="1"/>
    <col min="28" max="28" width="28.1640625" style="1" customWidth="1"/>
    <col min="29" max="29" width="9.1640625" style="1" customWidth="1"/>
    <col min="30" max="16384" width="9.1640625" style="1" hidden="1"/>
  </cols>
  <sheetData>
    <row r="1" spans="2:27" ht="16" thickBot="1" x14ac:dyDescent="0.25">
      <c r="H1" s="2"/>
      <c r="O1" s="2"/>
    </row>
    <row r="2" spans="2:27" s="5" customFormat="1" ht="34.5" customHeight="1" thickTop="1" thickBot="1" x14ac:dyDescent="0.3">
      <c r="B2" s="3" t="s">
        <v>7</v>
      </c>
      <c r="C2" s="4" t="s">
        <v>9</v>
      </c>
      <c r="H2" s="2"/>
      <c r="P2" s="1"/>
      <c r="Q2" s="1"/>
    </row>
    <row r="3" spans="2:27" ht="16" thickTop="1" x14ac:dyDescent="0.2">
      <c r="H3" s="2"/>
    </row>
    <row r="4" spans="2:27" ht="132" hidden="1" customHeight="1" outlineLevel="1" x14ac:dyDescent="0.2">
      <c r="C4" s="16" t="s">
        <v>6</v>
      </c>
      <c r="H4" s="2"/>
    </row>
    <row r="5" spans="2:27" ht="16" collapsed="1" thickBot="1" x14ac:dyDescent="0.25">
      <c r="C5" s="6"/>
    </row>
    <row r="6" spans="2:27" ht="16.5" customHeight="1" thickTop="1" thickBot="1" x14ac:dyDescent="0.25">
      <c r="C6" s="6"/>
      <c r="D6" s="44" t="s">
        <v>22</v>
      </c>
      <c r="E6" s="45"/>
      <c r="F6" s="46"/>
      <c r="G6" s="44" t="s">
        <v>0</v>
      </c>
      <c r="H6" s="45"/>
      <c r="I6" s="46"/>
      <c r="J6" s="44" t="s">
        <v>1</v>
      </c>
      <c r="K6" s="45"/>
      <c r="L6" s="46"/>
      <c r="M6" s="44" t="s">
        <v>2</v>
      </c>
      <c r="N6" s="45"/>
      <c r="O6" s="46"/>
      <c r="P6" s="44" t="s">
        <v>3</v>
      </c>
      <c r="Q6" s="45"/>
      <c r="R6" s="46"/>
      <c r="S6" s="44" t="s">
        <v>4</v>
      </c>
      <c r="T6" s="45"/>
      <c r="U6" s="46"/>
      <c r="V6" s="44" t="s">
        <v>18</v>
      </c>
      <c r="W6" s="45"/>
      <c r="X6" s="46"/>
      <c r="Y6" s="44" t="s">
        <v>19</v>
      </c>
      <c r="Z6" s="45"/>
      <c r="AA6" s="46"/>
    </row>
    <row r="7" spans="2:27" ht="17" thickTop="1" x14ac:dyDescent="0.2">
      <c r="C7" s="7" t="s">
        <v>10</v>
      </c>
      <c r="D7" s="12" t="s">
        <v>20</v>
      </c>
      <c r="E7" s="10" t="s">
        <v>21</v>
      </c>
      <c r="F7" s="11" t="s">
        <v>23</v>
      </c>
      <c r="G7" s="12" t="s">
        <v>20</v>
      </c>
      <c r="H7" s="10" t="s">
        <v>21</v>
      </c>
      <c r="I7" s="11" t="s">
        <v>23</v>
      </c>
      <c r="J7" s="12" t="s">
        <v>20</v>
      </c>
      <c r="K7" s="10" t="s">
        <v>21</v>
      </c>
      <c r="L7" s="11" t="s">
        <v>23</v>
      </c>
      <c r="M7" s="12" t="s">
        <v>20</v>
      </c>
      <c r="N7" s="10" t="s">
        <v>21</v>
      </c>
      <c r="O7" s="11" t="s">
        <v>23</v>
      </c>
      <c r="P7" s="12" t="s">
        <v>20</v>
      </c>
      <c r="Q7" s="10" t="s">
        <v>21</v>
      </c>
      <c r="R7" s="11" t="s">
        <v>23</v>
      </c>
      <c r="S7" s="12" t="s">
        <v>20</v>
      </c>
      <c r="T7" s="10" t="s">
        <v>21</v>
      </c>
      <c r="U7" s="11" t="s">
        <v>23</v>
      </c>
      <c r="V7" s="12" t="s">
        <v>20</v>
      </c>
      <c r="W7" s="10" t="s">
        <v>21</v>
      </c>
      <c r="X7" s="11" t="s">
        <v>23</v>
      </c>
      <c r="Y7" s="12" t="s">
        <v>20</v>
      </c>
      <c r="Z7" s="10" t="s">
        <v>21</v>
      </c>
      <c r="AA7" s="11" t="s">
        <v>23</v>
      </c>
    </row>
    <row r="8" spans="2:27" ht="16" x14ac:dyDescent="0.2">
      <c r="C8" s="13" t="s">
        <v>11</v>
      </c>
      <c r="D8" s="17">
        <f t="shared" ref="D8:E10" si="0">SUM(G8,M8,P8,S8,V8,Y8,J8)</f>
        <v>546</v>
      </c>
      <c r="E8" s="18">
        <f t="shared" si="0"/>
        <v>457</v>
      </c>
      <c r="F8" s="19">
        <f>SUM(D8:E8)</f>
        <v>1003</v>
      </c>
      <c r="G8" s="20">
        <v>233</v>
      </c>
      <c r="H8" s="21">
        <v>209</v>
      </c>
      <c r="I8" s="19">
        <f>SUM(G8:H8)</f>
        <v>442</v>
      </c>
      <c r="J8" s="20">
        <v>10</v>
      </c>
      <c r="K8" s="21">
        <v>5</v>
      </c>
      <c r="L8" s="19">
        <f>SUM(J8:K8)</f>
        <v>15</v>
      </c>
      <c r="M8" s="20">
        <v>3</v>
      </c>
      <c r="N8" s="21">
        <v>4</v>
      </c>
      <c r="O8" s="19">
        <f>SUM(M8:N8)</f>
        <v>7</v>
      </c>
      <c r="P8" s="20">
        <v>1</v>
      </c>
      <c r="Q8" s="21">
        <v>2</v>
      </c>
      <c r="R8" s="19">
        <f>SUM(P8:Q8)</f>
        <v>3</v>
      </c>
      <c r="S8" s="22">
        <v>253</v>
      </c>
      <c r="T8" s="23">
        <v>199</v>
      </c>
      <c r="U8" s="19">
        <f>SUM(S8:T8)</f>
        <v>452</v>
      </c>
      <c r="V8" s="20">
        <v>36</v>
      </c>
      <c r="W8" s="21">
        <v>30</v>
      </c>
      <c r="X8" s="19">
        <f t="shared" ref="X8:X11" si="1">SUM(V8:W8)</f>
        <v>66</v>
      </c>
      <c r="Y8" s="20">
        <v>10</v>
      </c>
      <c r="Z8" s="21">
        <v>8</v>
      </c>
      <c r="AA8" s="19">
        <f t="shared" ref="AA8:AA11" si="2">SUM(Y8:Z8)</f>
        <v>18</v>
      </c>
    </row>
    <row r="9" spans="2:27" ht="16" x14ac:dyDescent="0.2">
      <c r="C9" s="13" t="s">
        <v>12</v>
      </c>
      <c r="D9" s="17">
        <f t="shared" si="0"/>
        <v>392</v>
      </c>
      <c r="E9" s="18">
        <f t="shared" si="0"/>
        <v>319</v>
      </c>
      <c r="F9" s="19">
        <f>SUM(D9:E9)</f>
        <v>711</v>
      </c>
      <c r="G9" s="20">
        <v>174</v>
      </c>
      <c r="H9" s="21">
        <v>140</v>
      </c>
      <c r="I9" s="19">
        <f>SUM(G9:H9)</f>
        <v>314</v>
      </c>
      <c r="J9" s="20">
        <v>12</v>
      </c>
      <c r="K9" s="21">
        <v>11</v>
      </c>
      <c r="L9" s="19">
        <f>SUM(J9:K9)</f>
        <v>23</v>
      </c>
      <c r="M9" s="20">
        <v>3</v>
      </c>
      <c r="N9" s="21">
        <v>4</v>
      </c>
      <c r="O9" s="19">
        <f>SUM(M9:N9)</f>
        <v>7</v>
      </c>
      <c r="P9" s="20">
        <v>4</v>
      </c>
      <c r="Q9" s="21">
        <v>1</v>
      </c>
      <c r="R9" s="19">
        <f>SUM(P9:Q9)</f>
        <v>5</v>
      </c>
      <c r="S9" s="22">
        <v>160</v>
      </c>
      <c r="T9" s="23">
        <v>142</v>
      </c>
      <c r="U9" s="19">
        <f>SUM(S9:T9)</f>
        <v>302</v>
      </c>
      <c r="V9" s="20">
        <v>35</v>
      </c>
      <c r="W9" s="21">
        <v>17</v>
      </c>
      <c r="X9" s="19">
        <f t="shared" si="1"/>
        <v>52</v>
      </c>
      <c r="Y9" s="20">
        <v>4</v>
      </c>
      <c r="Z9" s="21">
        <v>4</v>
      </c>
      <c r="AA9" s="19">
        <f t="shared" si="2"/>
        <v>8</v>
      </c>
    </row>
    <row r="10" spans="2:27" ht="16" x14ac:dyDescent="0.2">
      <c r="C10" s="13" t="s">
        <v>13</v>
      </c>
      <c r="D10" s="17">
        <f t="shared" si="0"/>
        <v>30</v>
      </c>
      <c r="E10" s="18">
        <f t="shared" si="0"/>
        <v>7</v>
      </c>
      <c r="F10" s="19">
        <f>SUM(D10:E10)</f>
        <v>37</v>
      </c>
      <c r="G10" s="20">
        <v>11</v>
      </c>
      <c r="H10" s="21">
        <v>7</v>
      </c>
      <c r="I10" s="19">
        <f>SUM(G10:H10)</f>
        <v>18</v>
      </c>
      <c r="J10" s="20">
        <v>1</v>
      </c>
      <c r="K10" s="21">
        <v>0</v>
      </c>
      <c r="L10" s="19">
        <f>SUM(J10:K10)</f>
        <v>1</v>
      </c>
      <c r="M10" s="20">
        <v>2</v>
      </c>
      <c r="N10" s="21">
        <v>0</v>
      </c>
      <c r="O10" s="19">
        <f>SUM(M10:N10)</f>
        <v>2</v>
      </c>
      <c r="P10" s="20">
        <v>0</v>
      </c>
      <c r="Q10" s="21">
        <v>0</v>
      </c>
      <c r="R10" s="19">
        <f>SUM(P10:Q10)</f>
        <v>0</v>
      </c>
      <c r="S10" s="22">
        <v>10</v>
      </c>
      <c r="T10" s="23">
        <v>0</v>
      </c>
      <c r="U10" s="19">
        <f>SUM(S10:T10)</f>
        <v>10</v>
      </c>
      <c r="V10" s="20">
        <v>6</v>
      </c>
      <c r="W10" s="21">
        <v>0</v>
      </c>
      <c r="X10" s="19">
        <f t="shared" si="1"/>
        <v>6</v>
      </c>
      <c r="Y10" s="20">
        <v>0</v>
      </c>
      <c r="Z10" s="21">
        <v>0</v>
      </c>
      <c r="AA10" s="19">
        <f t="shared" si="2"/>
        <v>0</v>
      </c>
    </row>
    <row r="11" spans="2:27" ht="17" thickBot="1" x14ac:dyDescent="0.25">
      <c r="C11" s="24" t="s">
        <v>14</v>
      </c>
      <c r="D11" s="25">
        <f>SUM(D8:D10)</f>
        <v>968</v>
      </c>
      <c r="E11" s="26">
        <f>SUM(E8:E10)</f>
        <v>783</v>
      </c>
      <c r="F11" s="27">
        <f>SUM(D11:E11)</f>
        <v>1751</v>
      </c>
      <c r="G11" s="25">
        <f>SUM(G8:G10)</f>
        <v>418</v>
      </c>
      <c r="H11" s="26">
        <f>SUM(H8:H10)</f>
        <v>356</v>
      </c>
      <c r="I11" s="27">
        <f>SUM(G11:H11)</f>
        <v>774</v>
      </c>
      <c r="J11" s="25">
        <f>SUM(J8:J10)</f>
        <v>23</v>
      </c>
      <c r="K11" s="26">
        <f>SUM(K8:K10)</f>
        <v>16</v>
      </c>
      <c r="L11" s="27">
        <f>SUM(J11:K11)</f>
        <v>39</v>
      </c>
      <c r="M11" s="25">
        <f>SUM(M8:M10)</f>
        <v>8</v>
      </c>
      <c r="N11" s="26">
        <f>SUM(N8:N10)</f>
        <v>8</v>
      </c>
      <c r="O11" s="27">
        <f>SUM(M11:N11)</f>
        <v>16</v>
      </c>
      <c r="P11" s="25">
        <f>SUM(P8:P10)</f>
        <v>5</v>
      </c>
      <c r="Q11" s="26">
        <f>SUM(Q8:Q10)</f>
        <v>3</v>
      </c>
      <c r="R11" s="27">
        <f>SUM(P11:Q11)</f>
        <v>8</v>
      </c>
      <c r="S11" s="25">
        <f>SUM(S8:S10)</f>
        <v>423</v>
      </c>
      <c r="T11" s="26">
        <f>SUM(T8:T10)</f>
        <v>341</v>
      </c>
      <c r="U11" s="27">
        <f>SUM(S11:T11)</f>
        <v>764</v>
      </c>
      <c r="V11" s="25">
        <f t="shared" ref="V11:W11" si="3">SUM(V8:V10)</f>
        <v>77</v>
      </c>
      <c r="W11" s="26">
        <f t="shared" si="3"/>
        <v>47</v>
      </c>
      <c r="X11" s="27">
        <f t="shared" si="1"/>
        <v>124</v>
      </c>
      <c r="Y11" s="25">
        <f t="shared" ref="Y11:Z11" si="4">SUM(Y8:Y10)</f>
        <v>14</v>
      </c>
      <c r="Z11" s="26">
        <f t="shared" si="4"/>
        <v>12</v>
      </c>
      <c r="AA11" s="27">
        <f t="shared" si="2"/>
        <v>26</v>
      </c>
    </row>
    <row r="12" spans="2:27" ht="18" thickTop="1" thickBot="1" x14ac:dyDescent="0.25">
      <c r="C12" s="34" t="s">
        <v>15</v>
      </c>
      <c r="D12" s="35">
        <f>D11/D13</f>
        <v>0.19995868622185498</v>
      </c>
      <c r="E12" s="36">
        <f>E11/E13</f>
        <v>0.23145137451965711</v>
      </c>
      <c r="F12" s="37">
        <f>F11/F13</f>
        <v>0.21291342412451361</v>
      </c>
      <c r="G12" s="38">
        <f>G11/G13</f>
        <v>0.12272460364063417</v>
      </c>
      <c r="H12" s="38">
        <f t="shared" ref="H12:AA12" si="5">H11/H13</f>
        <v>0.15207176420333191</v>
      </c>
      <c r="I12" s="38">
        <f t="shared" si="5"/>
        <v>0.13467896293718462</v>
      </c>
      <c r="J12" s="38">
        <f t="shared" si="5"/>
        <v>0.116751269035533</v>
      </c>
      <c r="K12" s="38">
        <f t="shared" si="5"/>
        <v>0.1553398058252427</v>
      </c>
      <c r="L12" s="38">
        <f t="shared" si="5"/>
        <v>0.13</v>
      </c>
      <c r="M12" s="38">
        <f t="shared" si="5"/>
        <v>0.1038961038961039</v>
      </c>
      <c r="N12" s="38">
        <f t="shared" si="5"/>
        <v>0.16666666666666666</v>
      </c>
      <c r="O12" s="38">
        <f t="shared" si="5"/>
        <v>0.128</v>
      </c>
      <c r="P12" s="38">
        <f t="shared" si="5"/>
        <v>0.1111111111111111</v>
      </c>
      <c r="Q12" s="38">
        <f t="shared" si="5"/>
        <v>0.21428571428571427</v>
      </c>
      <c r="R12" s="38">
        <f t="shared" si="5"/>
        <v>0.13559322033898305</v>
      </c>
      <c r="S12" s="38">
        <f t="shared" si="5"/>
        <v>0.46229508196721314</v>
      </c>
      <c r="T12" s="38">
        <f t="shared" si="5"/>
        <v>0.45466666666666666</v>
      </c>
      <c r="U12" s="38">
        <f t="shared" si="5"/>
        <v>0.45885885885885885</v>
      </c>
      <c r="V12" s="38">
        <f t="shared" si="5"/>
        <v>0.49677419354838709</v>
      </c>
      <c r="W12" s="38">
        <f t="shared" si="5"/>
        <v>0.48958333333333331</v>
      </c>
      <c r="X12" s="38">
        <f t="shared" si="5"/>
        <v>0.49402390438247012</v>
      </c>
      <c r="Y12" s="38">
        <f t="shared" si="5"/>
        <v>0.30434782608695654</v>
      </c>
      <c r="Z12" s="38">
        <f t="shared" si="5"/>
        <v>0.38709677419354838</v>
      </c>
      <c r="AA12" s="39">
        <f t="shared" si="5"/>
        <v>0.33766233766233766</v>
      </c>
    </row>
    <row r="13" spans="2:27" ht="17" hidden="1" thickBot="1" x14ac:dyDescent="0.25">
      <c r="C13" s="30" t="s">
        <v>8</v>
      </c>
      <c r="D13" s="31">
        <v>4841</v>
      </c>
      <c r="E13" s="32">
        <v>3383</v>
      </c>
      <c r="F13" s="33">
        <f>SUM(D13:E13)</f>
        <v>8224</v>
      </c>
      <c r="G13" s="1">
        <v>3406</v>
      </c>
      <c r="H13" s="1">
        <v>2341</v>
      </c>
      <c r="I13" s="1">
        <v>5747</v>
      </c>
      <c r="J13" s="1">
        <v>197</v>
      </c>
      <c r="K13" s="1">
        <v>103</v>
      </c>
      <c r="L13" s="1">
        <v>300</v>
      </c>
      <c r="M13" s="1">
        <v>77</v>
      </c>
      <c r="N13" s="1">
        <v>48</v>
      </c>
      <c r="O13" s="1">
        <v>125</v>
      </c>
      <c r="P13" s="1">
        <v>45</v>
      </c>
      <c r="Q13" s="1">
        <v>14</v>
      </c>
      <c r="R13" s="1">
        <v>59</v>
      </c>
      <c r="S13" s="1">
        <v>915</v>
      </c>
      <c r="T13" s="1">
        <v>750</v>
      </c>
      <c r="U13" s="1">
        <v>1665</v>
      </c>
      <c r="V13" s="1">
        <v>155</v>
      </c>
      <c r="W13" s="1">
        <v>96</v>
      </c>
      <c r="X13" s="1">
        <v>251</v>
      </c>
      <c r="Y13" s="1">
        <v>46</v>
      </c>
      <c r="Z13" s="1">
        <v>31</v>
      </c>
      <c r="AA13" s="1">
        <v>77</v>
      </c>
    </row>
    <row r="14" spans="2:27" ht="17" thickTop="1" thickBot="1" x14ac:dyDescent="0.25"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2:27" ht="16.5" customHeight="1" thickTop="1" thickBot="1" x14ac:dyDescent="0.25">
      <c r="C15" s="6"/>
      <c r="D15" s="44" t="s">
        <v>22</v>
      </c>
      <c r="E15" s="45"/>
      <c r="F15" s="46"/>
      <c r="G15" s="44" t="s">
        <v>0</v>
      </c>
      <c r="H15" s="45"/>
      <c r="I15" s="46"/>
      <c r="J15" s="44" t="s">
        <v>1</v>
      </c>
      <c r="K15" s="45"/>
      <c r="L15" s="46"/>
      <c r="M15" s="44" t="s">
        <v>2</v>
      </c>
      <c r="N15" s="45"/>
      <c r="O15" s="46"/>
      <c r="P15" s="44" t="s">
        <v>3</v>
      </c>
      <c r="Q15" s="45"/>
      <c r="R15" s="46"/>
      <c r="S15" s="44" t="s">
        <v>4</v>
      </c>
      <c r="T15" s="45"/>
      <c r="U15" s="46"/>
      <c r="V15" s="44" t="s">
        <v>18</v>
      </c>
      <c r="W15" s="45"/>
      <c r="X15" s="46"/>
      <c r="Y15" s="44" t="s">
        <v>19</v>
      </c>
      <c r="Z15" s="45"/>
      <c r="AA15" s="46"/>
    </row>
    <row r="16" spans="2:27" ht="17" thickTop="1" x14ac:dyDescent="0.2">
      <c r="C16" s="7" t="s">
        <v>16</v>
      </c>
      <c r="D16" s="12" t="s">
        <v>20</v>
      </c>
      <c r="E16" s="10" t="s">
        <v>21</v>
      </c>
      <c r="F16" s="11" t="s">
        <v>23</v>
      </c>
      <c r="G16" s="9" t="s">
        <v>20</v>
      </c>
      <c r="H16" s="14" t="s">
        <v>21</v>
      </c>
      <c r="I16" s="8" t="s">
        <v>23</v>
      </c>
      <c r="J16" s="9" t="s">
        <v>20</v>
      </c>
      <c r="K16" s="14" t="s">
        <v>21</v>
      </c>
      <c r="L16" s="8" t="s">
        <v>23</v>
      </c>
      <c r="M16" s="9" t="s">
        <v>20</v>
      </c>
      <c r="N16" s="14" t="s">
        <v>21</v>
      </c>
      <c r="O16" s="8" t="s">
        <v>23</v>
      </c>
      <c r="P16" s="9" t="s">
        <v>20</v>
      </c>
      <c r="Q16" s="14" t="s">
        <v>21</v>
      </c>
      <c r="R16" s="8" t="s">
        <v>23</v>
      </c>
      <c r="S16" s="9" t="s">
        <v>20</v>
      </c>
      <c r="T16" s="14" t="s">
        <v>21</v>
      </c>
      <c r="U16" s="8" t="s">
        <v>23</v>
      </c>
      <c r="V16" s="9" t="s">
        <v>20</v>
      </c>
      <c r="W16" s="14" t="s">
        <v>21</v>
      </c>
      <c r="X16" s="8" t="s">
        <v>23</v>
      </c>
      <c r="Y16" s="9" t="s">
        <v>20</v>
      </c>
      <c r="Z16" s="14" t="s">
        <v>21</v>
      </c>
      <c r="AA16" s="8" t="s">
        <v>23</v>
      </c>
    </row>
    <row r="17" spans="3:27" ht="16" x14ac:dyDescent="0.2">
      <c r="C17" s="13" t="s">
        <v>11</v>
      </c>
      <c r="D17" s="17">
        <f t="shared" ref="D17:E19" si="6">SUM(G17,M17,P17,S17,V17,Y17,J17)</f>
        <v>394</v>
      </c>
      <c r="E17" s="18">
        <f t="shared" si="6"/>
        <v>345</v>
      </c>
      <c r="F17" s="19">
        <f>SUM(D17:E17)</f>
        <v>739</v>
      </c>
      <c r="G17" s="20">
        <v>145</v>
      </c>
      <c r="H17" s="21">
        <v>137</v>
      </c>
      <c r="I17" s="19">
        <f>SUM(G17:H17)</f>
        <v>282</v>
      </c>
      <c r="J17" s="20">
        <v>5</v>
      </c>
      <c r="K17" s="21">
        <v>2</v>
      </c>
      <c r="L17" s="19">
        <f>SUM(J17:K17)</f>
        <v>7</v>
      </c>
      <c r="M17" s="20">
        <v>2</v>
      </c>
      <c r="N17" s="21">
        <v>3</v>
      </c>
      <c r="O17" s="19">
        <f>SUM(M17:N17)</f>
        <v>5</v>
      </c>
      <c r="P17" s="20">
        <v>0</v>
      </c>
      <c r="Q17" s="21">
        <v>1</v>
      </c>
      <c r="R17" s="19">
        <f>SUM(P17:Q17)</f>
        <v>1</v>
      </c>
      <c r="S17" s="22">
        <v>206</v>
      </c>
      <c r="T17" s="23">
        <v>172</v>
      </c>
      <c r="U17" s="19">
        <f>SUM(S17:T17)</f>
        <v>378</v>
      </c>
      <c r="V17" s="20">
        <v>24</v>
      </c>
      <c r="W17" s="21">
        <v>24</v>
      </c>
      <c r="X17" s="19">
        <f t="shared" ref="X17:X20" si="7">SUM(V17:W17)</f>
        <v>48</v>
      </c>
      <c r="Y17" s="20">
        <v>12</v>
      </c>
      <c r="Z17" s="21">
        <v>6</v>
      </c>
      <c r="AA17" s="19">
        <f t="shared" ref="AA17:AA20" si="8">SUM(Y17:Z17)</f>
        <v>18</v>
      </c>
    </row>
    <row r="18" spans="3:27" ht="16" x14ac:dyDescent="0.2">
      <c r="C18" s="13" t="s">
        <v>12</v>
      </c>
      <c r="D18" s="17">
        <f t="shared" si="6"/>
        <v>396</v>
      </c>
      <c r="E18" s="18">
        <f t="shared" si="6"/>
        <v>278</v>
      </c>
      <c r="F18" s="19">
        <f>SUM(D18:E18)</f>
        <v>674</v>
      </c>
      <c r="G18" s="20">
        <v>211</v>
      </c>
      <c r="H18" s="21">
        <v>141</v>
      </c>
      <c r="I18" s="19">
        <f>SUM(G18:H18)</f>
        <v>352</v>
      </c>
      <c r="J18" s="20">
        <v>18</v>
      </c>
      <c r="K18" s="21">
        <v>21</v>
      </c>
      <c r="L18" s="19">
        <f>SUM(J18:K18)</f>
        <v>39</v>
      </c>
      <c r="M18" s="20">
        <v>8</v>
      </c>
      <c r="N18" s="21">
        <v>6</v>
      </c>
      <c r="O18" s="19">
        <f>SUM(M18:N18)</f>
        <v>14</v>
      </c>
      <c r="P18" s="20">
        <v>1</v>
      </c>
      <c r="Q18" s="21">
        <v>2</v>
      </c>
      <c r="R18" s="19">
        <f>SUM(P18:Q18)</f>
        <v>3</v>
      </c>
      <c r="S18" s="22">
        <v>116</v>
      </c>
      <c r="T18" s="23">
        <v>87</v>
      </c>
      <c r="U18" s="19">
        <f>SUM(S18:T18)</f>
        <v>203</v>
      </c>
      <c r="V18" s="20">
        <v>32</v>
      </c>
      <c r="W18" s="21">
        <v>17</v>
      </c>
      <c r="X18" s="19">
        <f t="shared" si="7"/>
        <v>49</v>
      </c>
      <c r="Y18" s="20">
        <v>10</v>
      </c>
      <c r="Z18" s="21">
        <v>4</v>
      </c>
      <c r="AA18" s="19">
        <f t="shared" si="8"/>
        <v>14</v>
      </c>
    </row>
    <row r="19" spans="3:27" ht="16" x14ac:dyDescent="0.2">
      <c r="C19" s="13" t="s">
        <v>13</v>
      </c>
      <c r="D19" s="17">
        <f t="shared" si="6"/>
        <v>55</v>
      </c>
      <c r="E19" s="18">
        <f t="shared" si="6"/>
        <v>37</v>
      </c>
      <c r="F19" s="19">
        <f>SUM(D19:E19)</f>
        <v>92</v>
      </c>
      <c r="G19" s="20">
        <v>35</v>
      </c>
      <c r="H19" s="21">
        <v>25</v>
      </c>
      <c r="I19" s="19">
        <f>SUM(G19:H19)</f>
        <v>60</v>
      </c>
      <c r="J19" s="20">
        <v>0</v>
      </c>
      <c r="K19" s="21">
        <v>1</v>
      </c>
      <c r="L19" s="19">
        <f>SUM(J19:K19)</f>
        <v>1</v>
      </c>
      <c r="M19" s="20">
        <v>1</v>
      </c>
      <c r="N19" s="21">
        <v>0</v>
      </c>
      <c r="O19" s="19">
        <f>SUM(M19:N19)</f>
        <v>1</v>
      </c>
      <c r="P19" s="20">
        <v>1</v>
      </c>
      <c r="Q19" s="21">
        <v>0</v>
      </c>
      <c r="R19" s="19">
        <f>SUM(P19:Q19)</f>
        <v>1</v>
      </c>
      <c r="S19" s="22">
        <v>10</v>
      </c>
      <c r="T19" s="23">
        <v>10</v>
      </c>
      <c r="U19" s="19">
        <f>SUM(S19:T19)</f>
        <v>20</v>
      </c>
      <c r="V19" s="20">
        <v>8</v>
      </c>
      <c r="W19" s="21">
        <v>1</v>
      </c>
      <c r="X19" s="19">
        <f t="shared" si="7"/>
        <v>9</v>
      </c>
      <c r="Y19" s="20">
        <v>0</v>
      </c>
      <c r="Z19" s="21">
        <v>0</v>
      </c>
      <c r="AA19" s="19">
        <f t="shared" si="8"/>
        <v>0</v>
      </c>
    </row>
    <row r="20" spans="3:27" ht="17" thickBot="1" x14ac:dyDescent="0.25">
      <c r="C20" s="24" t="s">
        <v>14</v>
      </c>
      <c r="D20" s="25">
        <f>SUM(D17:D19)</f>
        <v>845</v>
      </c>
      <c r="E20" s="26">
        <f>SUM(E17:E19)</f>
        <v>660</v>
      </c>
      <c r="F20" s="27">
        <f>SUM(D20:E20)</f>
        <v>1505</v>
      </c>
      <c r="G20" s="25">
        <f>SUM(G17:G19)</f>
        <v>391</v>
      </c>
      <c r="H20" s="26">
        <f>SUM(H17:H19)</f>
        <v>303</v>
      </c>
      <c r="I20" s="27">
        <f>SUM(G20:H20)</f>
        <v>694</v>
      </c>
      <c r="J20" s="25">
        <f>SUM(J17:J19)</f>
        <v>23</v>
      </c>
      <c r="K20" s="26">
        <f>SUM(K17:K19)</f>
        <v>24</v>
      </c>
      <c r="L20" s="27">
        <f>SUM(J20:K20)</f>
        <v>47</v>
      </c>
      <c r="M20" s="25">
        <f>SUM(M17:M19)</f>
        <v>11</v>
      </c>
      <c r="N20" s="26">
        <f>SUM(N17:N19)</f>
        <v>9</v>
      </c>
      <c r="O20" s="27">
        <f>SUM(M20:N20)</f>
        <v>20</v>
      </c>
      <c r="P20" s="25">
        <f>SUM(P17:P19)</f>
        <v>2</v>
      </c>
      <c r="Q20" s="26">
        <f>SUM(Q17:Q19)</f>
        <v>3</v>
      </c>
      <c r="R20" s="27">
        <f>SUM(P20:Q20)</f>
        <v>5</v>
      </c>
      <c r="S20" s="25">
        <f>SUM(S17:S19)</f>
        <v>332</v>
      </c>
      <c r="T20" s="26">
        <f>SUM(T17:T19)</f>
        <v>269</v>
      </c>
      <c r="U20" s="27">
        <f>SUM(S20:T20)</f>
        <v>601</v>
      </c>
      <c r="V20" s="25">
        <f t="shared" ref="V20:W20" si="9">SUM(V17:V19)</f>
        <v>64</v>
      </c>
      <c r="W20" s="26">
        <f t="shared" si="9"/>
        <v>42</v>
      </c>
      <c r="X20" s="27">
        <f t="shared" si="7"/>
        <v>106</v>
      </c>
      <c r="Y20" s="25">
        <f t="shared" ref="Y20:Z20" si="10">SUM(Y17:Y19)</f>
        <v>22</v>
      </c>
      <c r="Z20" s="26">
        <f t="shared" si="10"/>
        <v>10</v>
      </c>
      <c r="AA20" s="27">
        <f t="shared" si="8"/>
        <v>32</v>
      </c>
    </row>
    <row r="21" spans="3:27" ht="18" thickTop="1" thickBot="1" x14ac:dyDescent="0.25">
      <c r="C21" s="34" t="s">
        <v>17</v>
      </c>
      <c r="D21" s="35">
        <f>D20/D22</f>
        <v>0.174550712662673</v>
      </c>
      <c r="E21" s="36">
        <f>E20/E22</f>
        <v>0.19509311262193318</v>
      </c>
      <c r="F21" s="37">
        <f>F20/F22</f>
        <v>0.1830009727626459</v>
      </c>
      <c r="G21" s="38">
        <f>G20/G22</f>
        <v>0.11479741632413389</v>
      </c>
      <c r="H21" s="38">
        <f t="shared" ref="H21:AA21" si="11">H20/H22</f>
        <v>0.12943186672362239</v>
      </c>
      <c r="I21" s="38">
        <f t="shared" si="11"/>
        <v>0.12075865669044719</v>
      </c>
      <c r="J21" s="38">
        <f t="shared" si="11"/>
        <v>0.116751269035533</v>
      </c>
      <c r="K21" s="38">
        <f t="shared" si="11"/>
        <v>0.23300970873786409</v>
      </c>
      <c r="L21" s="38">
        <f t="shared" si="11"/>
        <v>0.15666666666666668</v>
      </c>
      <c r="M21" s="38">
        <f t="shared" si="11"/>
        <v>0.14285714285714285</v>
      </c>
      <c r="N21" s="38">
        <f t="shared" si="11"/>
        <v>0.1875</v>
      </c>
      <c r="O21" s="38">
        <f t="shared" si="11"/>
        <v>0.16</v>
      </c>
      <c r="P21" s="38">
        <f t="shared" si="11"/>
        <v>4.4444444444444446E-2</v>
      </c>
      <c r="Q21" s="38">
        <f t="shared" si="11"/>
        <v>0.21428571428571427</v>
      </c>
      <c r="R21" s="38">
        <f t="shared" si="11"/>
        <v>8.4745762711864403E-2</v>
      </c>
      <c r="S21" s="38">
        <f t="shared" si="11"/>
        <v>0.36284153005464481</v>
      </c>
      <c r="T21" s="38">
        <f t="shared" si="11"/>
        <v>0.35866666666666669</v>
      </c>
      <c r="U21" s="38">
        <f t="shared" si="11"/>
        <v>0.36096096096096097</v>
      </c>
      <c r="V21" s="38">
        <f t="shared" si="11"/>
        <v>0.41290322580645161</v>
      </c>
      <c r="W21" s="38">
        <f t="shared" si="11"/>
        <v>0.4375</v>
      </c>
      <c r="X21" s="38">
        <f t="shared" si="11"/>
        <v>0.42231075697211157</v>
      </c>
      <c r="Y21" s="38">
        <f t="shared" si="11"/>
        <v>0.47826086956521741</v>
      </c>
      <c r="Z21" s="38">
        <f t="shared" si="11"/>
        <v>0.32258064516129031</v>
      </c>
      <c r="AA21" s="39">
        <f t="shared" si="11"/>
        <v>0.41558441558441561</v>
      </c>
    </row>
    <row r="22" spans="3:27" ht="18" hidden="1" customHeight="1" thickBot="1" x14ac:dyDescent="0.25">
      <c r="C22" s="40" t="s">
        <v>5</v>
      </c>
      <c r="D22" s="41">
        <v>4841</v>
      </c>
      <c r="E22" s="42">
        <v>3383</v>
      </c>
      <c r="F22" s="43">
        <f>SUM(D22:E22)</f>
        <v>8224</v>
      </c>
      <c r="G22" s="1">
        <v>3406</v>
      </c>
      <c r="H22" s="1">
        <v>2341</v>
      </c>
      <c r="I22" s="1">
        <v>5747</v>
      </c>
      <c r="J22" s="1">
        <v>197</v>
      </c>
      <c r="K22" s="1">
        <v>103</v>
      </c>
      <c r="L22" s="1">
        <v>300</v>
      </c>
      <c r="M22" s="1">
        <v>77</v>
      </c>
      <c r="N22" s="1">
        <v>48</v>
      </c>
      <c r="O22" s="1">
        <v>125</v>
      </c>
      <c r="P22" s="1">
        <v>45</v>
      </c>
      <c r="Q22" s="1">
        <v>14</v>
      </c>
      <c r="R22" s="1">
        <v>59</v>
      </c>
      <c r="S22" s="1">
        <v>915</v>
      </c>
      <c r="T22" s="1">
        <v>750</v>
      </c>
      <c r="U22" s="1">
        <v>1665</v>
      </c>
      <c r="V22" s="1">
        <v>155</v>
      </c>
      <c r="W22" s="1">
        <v>96</v>
      </c>
      <c r="X22" s="1">
        <v>251</v>
      </c>
      <c r="Y22" s="1">
        <v>46</v>
      </c>
      <c r="Z22" s="1">
        <v>31</v>
      </c>
      <c r="AA22" s="1">
        <v>77</v>
      </c>
    </row>
    <row r="23" spans="3:27" ht="16" thickTop="1" x14ac:dyDescent="0.2"/>
    <row r="24" spans="3:27" ht="15" x14ac:dyDescent="0.2"/>
    <row r="25" spans="3:27" ht="15" x14ac:dyDescent="0.2"/>
    <row r="26" spans="3:27" ht="15" x14ac:dyDescent="0.2">
      <c r="D26" s="15"/>
      <c r="E26" s="15"/>
      <c r="F26" s="15"/>
      <c r="G26" s="15"/>
    </row>
    <row r="27" spans="3:27" ht="15" x14ac:dyDescent="0.2"/>
    <row r="28" spans="3:27" ht="15" hidden="1" customHeight="1" x14ac:dyDescent="0.2"/>
    <row r="29" spans="3:27" ht="15" hidden="1" customHeight="1" x14ac:dyDescent="0.2"/>
    <row r="30" spans="3:27" ht="15" hidden="1" customHeight="1" x14ac:dyDescent="0.2"/>
    <row r="31" spans="3:27" ht="15" hidden="1" customHeight="1" x14ac:dyDescent="0.2"/>
    <row r="32" spans="3:27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</sheetData>
  <mergeCells count="16">
    <mergeCell ref="S6:U6"/>
    <mergeCell ref="V6:X6"/>
    <mergeCell ref="Y6:AA6"/>
    <mergeCell ref="D15:F15"/>
    <mergeCell ref="G15:I15"/>
    <mergeCell ref="J15:L15"/>
    <mergeCell ref="M15:O15"/>
    <mergeCell ref="P15:R15"/>
    <mergeCell ref="S15:U15"/>
    <mergeCell ref="V15:X15"/>
    <mergeCell ref="Y15:AA15"/>
    <mergeCell ref="D6:F6"/>
    <mergeCell ref="G6:I6"/>
    <mergeCell ref="J6:L6"/>
    <mergeCell ref="M6:O6"/>
    <mergeCell ref="P6:R6"/>
  </mergeCells>
  <conditionalFormatting sqref="D14:I14 I8:I11 O8:O11 R8:R11">
    <cfRule type="cellIs" dxfId="32" priority="33" operator="equal">
      <formula>0</formula>
    </cfRule>
  </conditionalFormatting>
  <conditionalFormatting sqref="C13:C15">
    <cfRule type="cellIs" dxfId="31" priority="32" operator="equal">
      <formula>0</formula>
    </cfRule>
  </conditionalFormatting>
  <conditionalFormatting sqref="M14:O14">
    <cfRule type="cellIs" dxfId="30" priority="31" operator="equal">
      <formula>0</formula>
    </cfRule>
  </conditionalFormatting>
  <conditionalFormatting sqref="P14:R14">
    <cfRule type="cellIs" dxfId="29" priority="30" operator="equal">
      <formula>0</formula>
    </cfRule>
  </conditionalFormatting>
  <conditionalFormatting sqref="S14:U14">
    <cfRule type="cellIs" dxfId="28" priority="29" operator="equal">
      <formula>0</formula>
    </cfRule>
  </conditionalFormatting>
  <conditionalFormatting sqref="V14:X14">
    <cfRule type="cellIs" dxfId="27" priority="28" operator="equal">
      <formula>0</formula>
    </cfRule>
  </conditionalFormatting>
  <conditionalFormatting sqref="Y14:AA14">
    <cfRule type="cellIs" dxfId="26" priority="27" operator="equal">
      <formula>0</formula>
    </cfRule>
  </conditionalFormatting>
  <conditionalFormatting sqref="G11:I11 M11:R11">
    <cfRule type="cellIs" dxfId="25" priority="26" operator="equal">
      <formula>0</formula>
    </cfRule>
  </conditionalFormatting>
  <conditionalFormatting sqref="C11">
    <cfRule type="cellIs" dxfId="24" priority="25" operator="equal">
      <formula>0</formula>
    </cfRule>
  </conditionalFormatting>
  <conditionalFormatting sqref="C20">
    <cfRule type="cellIs" dxfId="23" priority="24" operator="equal">
      <formula>0</formula>
    </cfRule>
  </conditionalFormatting>
  <conditionalFormatting sqref="C22">
    <cfRule type="cellIs" dxfId="22" priority="23" operator="equal">
      <formula>0</formula>
    </cfRule>
  </conditionalFormatting>
  <conditionalFormatting sqref="F8:F12 D13:F13">
    <cfRule type="cellIs" dxfId="21" priority="22" operator="equal">
      <formula>0</formula>
    </cfRule>
  </conditionalFormatting>
  <conditionalFormatting sqref="D11:F11">
    <cfRule type="cellIs" dxfId="20" priority="21" operator="equal">
      <formula>0</formula>
    </cfRule>
  </conditionalFormatting>
  <conditionalFormatting sqref="D12:F12">
    <cfRule type="containsErrors" dxfId="19" priority="20">
      <formula>ISERROR(D12)</formula>
    </cfRule>
  </conditionalFormatting>
  <conditionalFormatting sqref="F17:F21 D22:F22">
    <cfRule type="cellIs" dxfId="18" priority="19" operator="equal">
      <formula>0</formula>
    </cfRule>
  </conditionalFormatting>
  <conditionalFormatting sqref="D20:F20">
    <cfRule type="cellIs" dxfId="17" priority="18" operator="equal">
      <formula>0</formula>
    </cfRule>
  </conditionalFormatting>
  <conditionalFormatting sqref="D21:F21">
    <cfRule type="containsErrors" dxfId="16" priority="17">
      <formula>ISERROR(D21)</formula>
    </cfRule>
  </conditionalFormatting>
  <conditionalFormatting sqref="I17:I20 O17:O20 R17:R20">
    <cfRule type="cellIs" dxfId="15" priority="16" operator="equal">
      <formula>0</formula>
    </cfRule>
  </conditionalFormatting>
  <conditionalFormatting sqref="G20:I20 M20:R20">
    <cfRule type="cellIs" dxfId="14" priority="15" operator="equal">
      <formula>0</formula>
    </cfRule>
  </conditionalFormatting>
  <conditionalFormatting sqref="J14:L14 L8:L11">
    <cfRule type="cellIs" dxfId="13" priority="14" operator="equal">
      <formula>0</formula>
    </cfRule>
  </conditionalFormatting>
  <conditionalFormatting sqref="J11:L11">
    <cfRule type="cellIs" dxfId="12" priority="13" operator="equal">
      <formula>0</formula>
    </cfRule>
  </conditionalFormatting>
  <conditionalFormatting sqref="L17:L20">
    <cfRule type="cellIs" dxfId="11" priority="12" operator="equal">
      <formula>0</formula>
    </cfRule>
  </conditionalFormatting>
  <conditionalFormatting sqref="J20:L20">
    <cfRule type="cellIs" dxfId="10" priority="11" operator="equal">
      <formula>0</formula>
    </cfRule>
  </conditionalFormatting>
  <conditionalFormatting sqref="U8:U11">
    <cfRule type="cellIs" dxfId="9" priority="10" operator="equal">
      <formula>0</formula>
    </cfRule>
  </conditionalFormatting>
  <conditionalFormatting sqref="S11:U11">
    <cfRule type="cellIs" dxfId="8" priority="9" operator="equal">
      <formula>0</formula>
    </cfRule>
  </conditionalFormatting>
  <conditionalFormatting sqref="U17:U20">
    <cfRule type="cellIs" dxfId="7" priority="8" operator="equal">
      <formula>0</formula>
    </cfRule>
  </conditionalFormatting>
  <conditionalFormatting sqref="S20:U20">
    <cfRule type="cellIs" dxfId="6" priority="7" operator="equal">
      <formula>0</formula>
    </cfRule>
  </conditionalFormatting>
  <conditionalFormatting sqref="X8:X11 V11:W11">
    <cfRule type="cellIs" dxfId="5" priority="6" operator="equal">
      <formula>0</formula>
    </cfRule>
  </conditionalFormatting>
  <conditionalFormatting sqref="AA8:AA11 Y11:Z11">
    <cfRule type="cellIs" dxfId="4" priority="5" operator="equal">
      <formula>0</formula>
    </cfRule>
  </conditionalFormatting>
  <conditionalFormatting sqref="V20:X20">
    <cfRule type="cellIs" dxfId="3" priority="4" operator="equal">
      <formula>0</formula>
    </cfRule>
  </conditionalFormatting>
  <conditionalFormatting sqref="X17:X20">
    <cfRule type="cellIs" dxfId="2" priority="3" operator="equal">
      <formula>0</formula>
    </cfRule>
  </conditionalFormatting>
  <conditionalFormatting sqref="Y20:AA20">
    <cfRule type="cellIs" dxfId="1" priority="2" operator="equal">
      <formula>0</formula>
    </cfRule>
  </conditionalFormatting>
  <conditionalFormatting sqref="AA17:AA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Grzybek</dc:creator>
  <cp:lastModifiedBy>Jakub Kozlowski</cp:lastModifiedBy>
  <dcterms:created xsi:type="dcterms:W3CDTF">2020-01-08T10:43:17Z</dcterms:created>
  <dcterms:modified xsi:type="dcterms:W3CDTF">2020-07-06T07:56:14Z</dcterms:modified>
</cp:coreProperties>
</file>