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2_Raporty_okresowe\Wyniki roczne BRE - produkcja\2016\Raport Online\EXCELE do raportu\Noty - podział\"/>
    </mc:Choice>
  </mc:AlternateContent>
  <bookViews>
    <workbookView xWindow="0" yWindow="0" windowWidth="28800" windowHeight="12435" firstSheet="22" activeTab="26"/>
  </bookViews>
  <sheets>
    <sheet name="Nota 3.1 Lokalizacja inf." sheetId="1" r:id="rId1"/>
    <sheet name="Nota 3.4.4 Syst. rating" sheetId="5" r:id="rId2"/>
    <sheet name="Nota 3.4.6.6 Rating należności" sheetId="2" r:id="rId3"/>
    <sheet name="Nota 3.4.7 Forbearance" sheetId="6" r:id="rId4"/>
    <sheet name="3.4.8 PDR ekspozycja kredytowa" sheetId="3" r:id="rId5"/>
    <sheet name="3.4.8 Wycena pochodnych" sheetId="7" r:id="rId6"/>
    <sheet name="3.4.8 Pochodne rating" sheetId="4" r:id="rId7"/>
    <sheet name="3.5 Instrumenty dłużne" sheetId="8" r:id="rId8"/>
    <sheet name="3.6 Branże" sheetId="9" r:id="rId9"/>
    <sheet name="3.6 Branże klasy ryzyka" sheetId="10" r:id="rId10"/>
    <sheet name="3.7.3 VaR mBank" sheetId="11" r:id="rId11"/>
    <sheet name="3.7.3 VaR Grupa i mBank" sheetId="12" r:id="rId12"/>
    <sheet name="3.7.3 VaR oczekiwanej straty" sheetId="13" r:id="rId13"/>
    <sheet name="3.7.3 Stressed VaR" sheetId="14" r:id="rId14"/>
    <sheet name="3.8 Ryzyko walutowe" sheetId="15" r:id="rId15"/>
    <sheet name="3.9 Ryzyko zmiany stopy" sheetId="16" r:id="rId16"/>
    <sheet name="3.9 EaR spółki" sheetId="17" r:id="rId17"/>
    <sheet name="3.9 EaR mBank" sheetId="18" r:id="rId18"/>
    <sheet name="3.10 Rezerwy płynności" sheetId="19" r:id="rId19"/>
    <sheet name="3.10 Luka urealniona" sheetId="20" r:id="rId20"/>
    <sheet name="3.10 Niedopasowanie luki ANL" sheetId="21" r:id="rId21"/>
    <sheet name="3.10.1 Niepochodne przepływy" sheetId="22" r:id="rId22"/>
    <sheet name="3.10.2 Pochodne przepływy" sheetId="23" r:id="rId23"/>
    <sheet name="3.11 Straty operacyjne" sheetId="24" r:id="rId24"/>
    <sheet name="3.16 Wart. godziwa " sheetId="25" r:id="rId25"/>
    <sheet name="3.16 FV dla innych " sheetId="26" r:id="rId26"/>
    <sheet name="3.16 Hierarchia FV" sheetId="27" r:id="rId27"/>
    <sheet name="3.16 Poziom 3 ryzyko kred." sheetId="28" r:id="rId28"/>
  </sheets>
  <externalReferences>
    <externalReference r:id="rId29"/>
  </externalReferences>
  <definedNames>
    <definedName name="_xlnm.Print_Area" localSheetId="2">'Nota 3.4.6.6 Rating należności'!$A$1:$I$18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8" l="1"/>
  <c r="F77" i="27"/>
  <c r="E77" i="27"/>
  <c r="D77" i="27"/>
  <c r="C77" i="27"/>
  <c r="B77" i="27"/>
  <c r="H40" i="23"/>
  <c r="H39" i="23"/>
  <c r="G34" i="23"/>
  <c r="F34" i="23"/>
  <c r="E34" i="23"/>
  <c r="D34" i="23"/>
  <c r="C34" i="23"/>
  <c r="H34" i="23" s="1"/>
  <c r="H33" i="23"/>
  <c r="H32" i="23"/>
  <c r="H31" i="23"/>
  <c r="H30" i="23"/>
  <c r="H29" i="23"/>
  <c r="H28" i="23"/>
  <c r="H27" i="23"/>
  <c r="H26" i="23"/>
  <c r="H25" i="23"/>
  <c r="H20" i="23"/>
  <c r="H19" i="23"/>
  <c r="G14" i="23"/>
  <c r="F14" i="23"/>
  <c r="E14" i="23"/>
  <c r="D14" i="23"/>
  <c r="C14" i="23"/>
  <c r="H13" i="23"/>
  <c r="H12" i="23"/>
  <c r="H11" i="23"/>
  <c r="H10" i="23"/>
  <c r="H9" i="23"/>
  <c r="H8" i="23"/>
  <c r="H7" i="23"/>
  <c r="H6" i="23"/>
  <c r="H5" i="23"/>
  <c r="H14" i="23" s="1"/>
  <c r="G31" i="22"/>
  <c r="F31" i="22"/>
  <c r="C31" i="22"/>
  <c r="H31" i="22" s="1"/>
  <c r="H30" i="22"/>
  <c r="G27" i="22"/>
  <c r="F27" i="22"/>
  <c r="E27" i="22"/>
  <c r="E31" i="22" s="1"/>
  <c r="D27" i="22"/>
  <c r="D31" i="22" s="1"/>
  <c r="C27" i="22"/>
  <c r="H27" i="22" s="1"/>
  <c r="H26" i="22"/>
  <c r="H25" i="22"/>
  <c r="H24" i="22"/>
  <c r="H23" i="22"/>
  <c r="H22" i="22"/>
  <c r="H21" i="22"/>
  <c r="F16" i="22"/>
  <c r="E16" i="22"/>
  <c r="H15" i="22"/>
  <c r="G12" i="22"/>
  <c r="G16" i="22" s="1"/>
  <c r="F12" i="22"/>
  <c r="E12" i="22"/>
  <c r="D12" i="22"/>
  <c r="D16" i="22" s="1"/>
  <c r="C12" i="22"/>
  <c r="C16" i="22" s="1"/>
  <c r="H16" i="22" s="1"/>
  <c r="H11" i="22"/>
  <c r="H10" i="22"/>
  <c r="H9" i="22"/>
  <c r="H12" i="22" s="1"/>
  <c r="H8" i="22"/>
  <c r="H7" i="22"/>
  <c r="H6" i="22"/>
  <c r="D7" i="17"/>
  <c r="D39" i="16"/>
  <c r="H37" i="16"/>
  <c r="G37" i="16"/>
  <c r="F37" i="16"/>
  <c r="E37" i="16"/>
  <c r="D37" i="16"/>
  <c r="C37" i="16"/>
  <c r="I36" i="16"/>
  <c r="I35" i="16"/>
  <c r="I34" i="16"/>
  <c r="I33" i="16"/>
  <c r="I32" i="16"/>
  <c r="I31" i="16"/>
  <c r="I37" i="16" s="1"/>
  <c r="H29" i="16"/>
  <c r="G29" i="16"/>
  <c r="G39" i="16" s="1"/>
  <c r="F29" i="16"/>
  <c r="F39" i="16" s="1"/>
  <c r="E29" i="16"/>
  <c r="E39" i="16" s="1"/>
  <c r="D29" i="16"/>
  <c r="C29" i="16"/>
  <c r="C39" i="16" s="1"/>
  <c r="I28" i="16"/>
  <c r="I27" i="16"/>
  <c r="I29" i="16" s="1"/>
  <c r="I26" i="16"/>
  <c r="I25" i="16"/>
  <c r="I24" i="16"/>
  <c r="E19" i="16"/>
  <c r="H17" i="16"/>
  <c r="G17" i="16"/>
  <c r="F17" i="16"/>
  <c r="E17" i="16"/>
  <c r="D17" i="16"/>
  <c r="C17" i="16"/>
  <c r="I16" i="16"/>
  <c r="I15" i="16"/>
  <c r="I14" i="16"/>
  <c r="I13" i="16"/>
  <c r="I12" i="16"/>
  <c r="I11" i="16"/>
  <c r="I17" i="16" s="1"/>
  <c r="H9" i="16"/>
  <c r="G9" i="16"/>
  <c r="G19" i="16" s="1"/>
  <c r="F9" i="16"/>
  <c r="F19" i="16" s="1"/>
  <c r="E9" i="16"/>
  <c r="D9" i="16"/>
  <c r="D19" i="16" s="1"/>
  <c r="C9" i="16"/>
  <c r="C19" i="16" s="1"/>
  <c r="I8" i="16"/>
  <c r="I7" i="16"/>
  <c r="I6" i="16"/>
  <c r="I5" i="16"/>
  <c r="I4" i="16"/>
  <c r="I9" i="16" s="1"/>
  <c r="I64" i="15"/>
  <c r="I63" i="15"/>
  <c r="I65" i="15" s="1"/>
  <c r="H60" i="15"/>
  <c r="G60" i="15"/>
  <c r="G62" i="15" s="1"/>
  <c r="F60" i="15"/>
  <c r="E60" i="15"/>
  <c r="D60" i="15"/>
  <c r="C60" i="15"/>
  <c r="C62" i="15" s="1"/>
  <c r="I59" i="15"/>
  <c r="I58" i="15"/>
  <c r="I57" i="15"/>
  <c r="I56" i="15"/>
  <c r="I55" i="15"/>
  <c r="I54" i="15"/>
  <c r="I53" i="15"/>
  <c r="I52" i="15"/>
  <c r="I51" i="15"/>
  <c r="I50" i="15"/>
  <c r="I60" i="15" s="1"/>
  <c r="H48" i="15"/>
  <c r="H62" i="15" s="1"/>
  <c r="G48" i="15"/>
  <c r="F48" i="15"/>
  <c r="F62" i="15" s="1"/>
  <c r="E48" i="15"/>
  <c r="E62" i="15" s="1"/>
  <c r="D48" i="15"/>
  <c r="D62" i="15" s="1"/>
  <c r="C48" i="15"/>
  <c r="I47" i="15"/>
  <c r="I46" i="15"/>
  <c r="I45" i="15"/>
  <c r="I44" i="15"/>
  <c r="I43" i="15"/>
  <c r="I42" i="15"/>
  <c r="I41" i="15"/>
  <c r="I40" i="15"/>
  <c r="I39" i="15"/>
  <c r="I38" i="15"/>
  <c r="I37" i="15"/>
  <c r="I48" i="15" s="1"/>
  <c r="I36" i="15"/>
  <c r="I32" i="15"/>
  <c r="I31" i="15"/>
  <c r="H28" i="15"/>
  <c r="G28" i="15"/>
  <c r="F28" i="15"/>
  <c r="E28" i="15"/>
  <c r="E30" i="15" s="1"/>
  <c r="D28" i="15"/>
  <c r="C28" i="15"/>
  <c r="I27" i="15"/>
  <c r="I26" i="15"/>
  <c r="I25" i="15"/>
  <c r="I24" i="15"/>
  <c r="I23" i="15"/>
  <c r="I22" i="15"/>
  <c r="I21" i="15"/>
  <c r="I20" i="15"/>
  <c r="I19" i="15"/>
  <c r="I18" i="15"/>
  <c r="H16" i="15"/>
  <c r="H30" i="15" s="1"/>
  <c r="G16" i="15"/>
  <c r="G30" i="15" s="1"/>
  <c r="F16" i="15"/>
  <c r="F30" i="15" s="1"/>
  <c r="E16" i="15"/>
  <c r="D16" i="15"/>
  <c r="D30" i="15" s="1"/>
  <c r="C16" i="15"/>
  <c r="C30" i="15" s="1"/>
  <c r="I15" i="15"/>
  <c r="I14" i="15"/>
  <c r="I13" i="15"/>
  <c r="I12" i="15"/>
  <c r="I11" i="15"/>
  <c r="I10" i="15"/>
  <c r="I9" i="15"/>
  <c r="I8" i="15"/>
  <c r="I7" i="15"/>
  <c r="I6" i="15"/>
  <c r="I5" i="15"/>
  <c r="I4" i="15"/>
  <c r="I16" i="15" s="1"/>
  <c r="G31" i="8"/>
  <c r="F31" i="8"/>
  <c r="E31" i="8"/>
  <c r="D31" i="8"/>
  <c r="C31" i="8"/>
  <c r="F14" i="8"/>
  <c r="E14" i="8"/>
  <c r="D14" i="8"/>
  <c r="C14" i="8"/>
  <c r="G13" i="8"/>
  <c r="G12" i="8"/>
  <c r="G11" i="8"/>
  <c r="G10" i="8"/>
  <c r="G9" i="8"/>
  <c r="G8" i="8"/>
  <c r="G7" i="8"/>
  <c r="G6" i="8"/>
  <c r="E172" i="6"/>
  <c r="D172" i="6"/>
  <c r="C172" i="6"/>
  <c r="E141" i="6"/>
  <c r="D141" i="6"/>
  <c r="C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E110" i="6"/>
  <c r="D110" i="6"/>
  <c r="C110" i="6"/>
  <c r="E103" i="6"/>
  <c r="D103" i="6"/>
  <c r="C103" i="6"/>
  <c r="F102" i="6"/>
  <c r="F101" i="6"/>
  <c r="F100" i="6"/>
  <c r="F99" i="6"/>
  <c r="E93" i="6"/>
  <c r="D93" i="6"/>
  <c r="C93" i="6"/>
  <c r="F93" i="6" s="1"/>
  <c r="E86" i="6"/>
  <c r="D86" i="6"/>
  <c r="C86" i="6"/>
  <c r="F85" i="6"/>
  <c r="F84" i="6"/>
  <c r="F83" i="6"/>
  <c r="F82" i="6"/>
  <c r="E76" i="6"/>
  <c r="D76" i="6"/>
  <c r="C76" i="6"/>
  <c r="E69" i="6"/>
  <c r="D69" i="6"/>
  <c r="C69" i="6"/>
  <c r="F68" i="6"/>
  <c r="F67" i="6"/>
  <c r="E61" i="6"/>
  <c r="D61" i="6"/>
  <c r="C61" i="6"/>
  <c r="E54" i="6"/>
  <c r="D54" i="6"/>
  <c r="C54" i="6"/>
  <c r="F53" i="6"/>
  <c r="F52" i="6"/>
  <c r="F47" i="6"/>
  <c r="E47" i="6"/>
  <c r="E35" i="6" s="1"/>
  <c r="E39" i="6" s="1"/>
  <c r="D47" i="6"/>
  <c r="C47" i="6"/>
  <c r="C35" i="6" s="1"/>
  <c r="F38" i="6"/>
  <c r="F37" i="6"/>
  <c r="F36" i="6"/>
  <c r="D35" i="6"/>
  <c r="D39" i="6" s="1"/>
  <c r="E25" i="6"/>
  <c r="D25" i="6"/>
  <c r="C25" i="6"/>
  <c r="E21" i="6"/>
  <c r="D21" i="6"/>
  <c r="C21" i="6"/>
  <c r="F13" i="6"/>
  <c r="F12" i="6"/>
  <c r="E11" i="6"/>
  <c r="D11" i="6"/>
  <c r="C11" i="6"/>
  <c r="F10" i="6"/>
  <c r="F9" i="6"/>
  <c r="F8" i="6"/>
  <c r="E7" i="6"/>
  <c r="D7" i="6"/>
  <c r="C7" i="6"/>
  <c r="D20" i="6" l="1"/>
  <c r="D29" i="6" s="1"/>
  <c r="F86" i="6"/>
  <c r="F11" i="6"/>
  <c r="E20" i="6"/>
  <c r="E29" i="6" s="1"/>
  <c r="F25" i="6"/>
  <c r="F61" i="6"/>
  <c r="C20" i="6"/>
  <c r="C29" i="6" s="1"/>
  <c r="F7" i="6"/>
  <c r="E6" i="6"/>
  <c r="E15" i="6" s="1"/>
  <c r="E40" i="6" s="1"/>
  <c r="F21" i="6"/>
  <c r="C6" i="6"/>
  <c r="C15" i="6" s="1"/>
  <c r="C40" i="6" s="1"/>
  <c r="D6" i="6"/>
  <c r="D15" i="6" s="1"/>
  <c r="F76" i="6"/>
  <c r="F172" i="6"/>
  <c r="F54" i="6"/>
  <c r="F69" i="6"/>
  <c r="F141" i="6"/>
  <c r="I62" i="15"/>
  <c r="I30" i="15"/>
  <c r="I28" i="15"/>
  <c r="G14" i="8"/>
  <c r="C39" i="6"/>
  <c r="F35" i="6"/>
  <c r="F39" i="6" s="1"/>
  <c r="D40" i="6"/>
  <c r="F103" i="6"/>
  <c r="F110" i="6"/>
  <c r="F29" i="6" l="1"/>
  <c r="F20" i="6"/>
  <c r="F6" i="6"/>
  <c r="F15" i="6"/>
  <c r="F40" i="6" s="1"/>
  <c r="B17" i="4" l="1"/>
  <c r="B17" i="2"/>
  <c r="D17" i="2"/>
</calcChain>
</file>

<file path=xl/sharedStrings.xml><?xml version="1.0" encoding="utf-8"?>
<sst xmlns="http://schemas.openxmlformats.org/spreadsheetml/2006/main" count="1325" uniqueCount="537">
  <si>
    <t>str. 58</t>
  </si>
  <si>
    <t>str. 45, 46, 180</t>
  </si>
  <si>
    <t>str. 37, 82, 98, 99</t>
  </si>
  <si>
    <t>Wskaźnik dźwigni</t>
  </si>
  <si>
    <t>str. 9</t>
  </si>
  <si>
    <t>str. 180</t>
  </si>
  <si>
    <t>str. 80</t>
  </si>
  <si>
    <t>Adekwatność kapitałowa</t>
  </si>
  <si>
    <t>-</t>
  </si>
  <si>
    <t>str. 101</t>
  </si>
  <si>
    <t>Ryzyko kapitałowe</t>
  </si>
  <si>
    <t>str. 100</t>
  </si>
  <si>
    <t>Ryzyko reputacji</t>
  </si>
  <si>
    <t>str. 99</t>
  </si>
  <si>
    <t>Ryzyko modeli</t>
  </si>
  <si>
    <t>Ryzyko biznesowe</t>
  </si>
  <si>
    <t>Pozostałe rodzaje ryzyka</t>
  </si>
  <si>
    <t>str. 98</t>
  </si>
  <si>
    <t>Ryzyko braku zgodności</t>
  </si>
  <si>
    <t>str. 97</t>
  </si>
  <si>
    <t>Straty operacyjne</t>
  </si>
  <si>
    <t>str. 79</t>
  </si>
  <si>
    <t>Narzędzia i miary</t>
  </si>
  <si>
    <t>Ryzyko operacyjne</t>
  </si>
  <si>
    <t>str. 93</t>
  </si>
  <si>
    <t>Źródła finansowania</t>
  </si>
  <si>
    <t>str. 91</t>
  </si>
  <si>
    <t>str. 77</t>
  </si>
  <si>
    <t>Pomiar, limitowanie i raportowanie ryzyka płynności</t>
  </si>
  <si>
    <t>str. 88</t>
  </si>
  <si>
    <t>str. 76</t>
  </si>
  <si>
    <t>Strategia ryzyka płynności</t>
  </si>
  <si>
    <t>Ryzyko płynności i finansowe</t>
  </si>
  <si>
    <t>str. 84</t>
  </si>
  <si>
    <t>Ryzyko walutowe</t>
  </si>
  <si>
    <t>str. 85</t>
  </si>
  <si>
    <t>str. 74</t>
  </si>
  <si>
    <t>Ryzyko stopy procentowej portfela bankowego</t>
  </si>
  <si>
    <t>str. 81</t>
  </si>
  <si>
    <t>str. 73</t>
  </si>
  <si>
    <t>Pomiar ryzyka</t>
  </si>
  <si>
    <t>str. 71</t>
  </si>
  <si>
    <t>str. 78</t>
  </si>
  <si>
    <t>Strategia ryzyka rynkowego</t>
  </si>
  <si>
    <t>Ryzyko rynkowe</t>
  </si>
  <si>
    <t>str. 68</t>
  </si>
  <si>
    <t>Ryzyko koncentracji</t>
  </si>
  <si>
    <t>Ryzyko kontrahenta wynikające z transakcji na instrumentach pochodnych</t>
  </si>
  <si>
    <t>Polityka Grupy mBanku w zakresie forbearance</t>
  </si>
  <si>
    <t>str. 69</t>
  </si>
  <si>
    <t>str. 65</t>
  </si>
  <si>
    <t>str. 66</t>
  </si>
  <si>
    <t>Zasady wyznaczania odpisów aktualizujących oraz rezerw z tytułu utraty wartości</t>
  </si>
  <si>
    <t>str. 64</t>
  </si>
  <si>
    <t>Monitoring i walidacja modeli</t>
  </si>
  <si>
    <t>str. 63</t>
  </si>
  <si>
    <t>System ratingowy</t>
  </si>
  <si>
    <t>str. 63, 66</t>
  </si>
  <si>
    <t>str. 62</t>
  </si>
  <si>
    <t>Stosowane zabezpieczenia</t>
  </si>
  <si>
    <t>str. 61</t>
  </si>
  <si>
    <t>Polityka kredytowa</t>
  </si>
  <si>
    <t>str. 60</t>
  </si>
  <si>
    <t>Organizacja zarządzania ryzykiem</t>
  </si>
  <si>
    <t>Ryzyko kredytowe</t>
  </si>
  <si>
    <t>str. 59</t>
  </si>
  <si>
    <t>Planowanie kapitału</t>
  </si>
  <si>
    <t>str. 29</t>
  </si>
  <si>
    <t>Testy warunków skrajnych w ramach ICAAP</t>
  </si>
  <si>
    <t>str. 57</t>
  </si>
  <si>
    <t>Apetyt na ryzyko</t>
  </si>
  <si>
    <t>str. 27</t>
  </si>
  <si>
    <t>str. 54</t>
  </si>
  <si>
    <t>Proces oceny adekwatności kapitału wewnętrznego (</t>
  </si>
  <si>
    <t>str. 53</t>
  </si>
  <si>
    <t>Dokumentacja procesu zarządzania ryzykiem</t>
  </si>
  <si>
    <t>str. 51</t>
  </si>
  <si>
    <t>Kultura zarządzania ryzykiem</t>
  </si>
  <si>
    <t>str. 47</t>
  </si>
  <si>
    <t>Podział ról w procesie zarządzania ryzykiem</t>
  </si>
  <si>
    <t>Zasady zarządzania ryzykiem</t>
  </si>
  <si>
    <t>str. 46</t>
  </si>
  <si>
    <t>Uwarunkowania zewnętrzne – standardy regulacyjne</t>
  </si>
  <si>
    <t>str. 44</t>
  </si>
  <si>
    <t>Słownik stosowanych pojęć</t>
  </si>
  <si>
    <t>str. 3</t>
  </si>
  <si>
    <t>str. 43</t>
  </si>
  <si>
    <t>Lokalizacja informacji dotyczących zarządzania ryzykiem</t>
  </si>
  <si>
    <t>Informacje wstępne</t>
  </si>
  <si>
    <t>Skonsolidowane sprawozdanie finansowe</t>
  </si>
  <si>
    <t>Sprawozdanie Zarządu</t>
  </si>
  <si>
    <t>Ujawnienia dotyczące adekwatności kapitałowej Grupy mBanku</t>
  </si>
  <si>
    <t>Raport Roczny Grupy mBanku</t>
  </si>
  <si>
    <t>Lokalizacja informacji za rok 2016</t>
  </si>
  <si>
    <t>Informacja</t>
  </si>
  <si>
    <t>Rodzaj ryzyka</t>
  </si>
  <si>
    <t>*)  pozostałe dotyczą spółek, które nie stosują systemów analogicznych jak BRE Bank</t>
  </si>
  <si>
    <t>Razem</t>
  </si>
  <si>
    <t>kategoria default</t>
  </si>
  <si>
    <t>pozostałe *)</t>
  </si>
  <si>
    <t>Pokrycie rezerwą 
(%)</t>
  </si>
  <si>
    <t>Udział zaangażowania 
(%)</t>
  </si>
  <si>
    <t>31.12.2015</t>
  </si>
  <si>
    <t>31.12.2016</t>
  </si>
  <si>
    <t>Pod-portfel</t>
  </si>
  <si>
    <t>Podział portfela kredytowego (bilans i pozabilas) klientów korporacyjnych i indywidualnych wg prawdopodobieństwa default</t>
  </si>
  <si>
    <t>Pomiar utraty wartości:</t>
  </si>
  <si>
    <t>Klienci Private Banking</t>
  </si>
  <si>
    <t>Niebankowe instytucje finansowe</t>
  </si>
  <si>
    <t>Korporacje z limitem</t>
  </si>
  <si>
    <t>Korporacje z ekspozycją zabezpieczoną gotówką</t>
  </si>
  <si>
    <t>Centralne izby rozliczeniowe</t>
  </si>
  <si>
    <t>Banki bez umowy zabezpieczającej</t>
  </si>
  <si>
    <t>Banki z umowa zabezpieczającą</t>
  </si>
  <si>
    <t>Ekspozycja kredytowa
2015
(w mln zł)</t>
  </si>
  <si>
    <t>Ekspozycja kredytowa
2016
(w mln zł)</t>
  </si>
  <si>
    <t>Typ klienta</t>
  </si>
  <si>
    <t>Pokrycie rezerwą (%)</t>
  </si>
  <si>
    <t>Wartość godziwa
%</t>
  </si>
  <si>
    <t>Pochodne instrumenty finansowe</t>
  </si>
  <si>
    <t>PD rating</t>
  </si>
  <si>
    <t>1,0 - 1,2</t>
  </si>
  <si>
    <t>2,4 - 2,6</t>
  </si>
  <si>
    <t>3,2 - 3,4</t>
  </si>
  <si>
    <t>4,2 - 4,6</t>
  </si>
  <si>
    <t>5,2 - 5,4</t>
  </si>
  <si>
    <t>5,6 - 5,8</t>
  </si>
  <si>
    <t>Brak ratingu</t>
  </si>
  <si>
    <t>6,1 - 6,5</t>
  </si>
  <si>
    <t>S&amp;P</t>
  </si>
  <si>
    <t>AAA</t>
  </si>
  <si>
    <t>AA+</t>
  </si>
  <si>
    <t>AA, AA-</t>
  </si>
  <si>
    <t>A+, A</t>
  </si>
  <si>
    <t>A-</t>
  </si>
  <si>
    <t>BBB+</t>
  </si>
  <si>
    <t>BBB</t>
  </si>
  <si>
    <t>BBB-</t>
  </si>
  <si>
    <t>BB+</t>
  </si>
  <si>
    <t>BB</t>
  </si>
  <si>
    <t>BB-</t>
  </si>
  <si>
    <t>B+</t>
  </si>
  <si>
    <t>B</t>
  </si>
  <si>
    <t>B-</t>
  </si>
  <si>
    <t>CCC+</t>
  </si>
  <si>
    <t>CCC bis CC-</t>
  </si>
  <si>
    <t>Nie dotyczy</t>
  </si>
  <si>
    <t>C, D-I, D-II</t>
  </si>
  <si>
    <t>Stopień inwestycyjny</t>
  </si>
  <si>
    <t>Stopień nieinwestycyjny</t>
  </si>
  <si>
    <t>Default</t>
  </si>
  <si>
    <t>Grupa</t>
  </si>
  <si>
    <t>Portfel forbearance według stanu na:</t>
  </si>
  <si>
    <t>Wartość brutto</t>
  </si>
  <si>
    <t>Z tego w kategorii default</t>
  </si>
  <si>
    <t>Rezerwy na utratę wartości kredytów i pożyczek</t>
  </si>
  <si>
    <t>Wartość netto</t>
  </si>
  <si>
    <t>Należności od banków</t>
  </si>
  <si>
    <t>Kredyty i pożyczki udzielone klientom, w tym:</t>
  </si>
  <si>
    <t>Klienci indywidualni:</t>
  </si>
  <si>
    <t>- Należności bieżące</t>
  </si>
  <si>
    <t>- Kredyty terminowe, w tym:</t>
  </si>
  <si>
    <t>kredyty hipoteczne i mieszkaniowe</t>
  </si>
  <si>
    <t>Klienci korporacyjni</t>
  </si>
  <si>
    <t>udzielone dużym klientom</t>
  </si>
  <si>
    <t>udzielone średnim i małym klientom</t>
  </si>
  <si>
    <t>Klienci budżetowi</t>
  </si>
  <si>
    <t xml:space="preserve">Razem </t>
  </si>
  <si>
    <t>Zmiany wartości bilansowej ekspozycji forborne</t>
  </si>
  <si>
    <t xml:space="preserve">Wartość brutto </t>
  </si>
  <si>
    <t>Opisy aktualizacyjne</t>
  </si>
  <si>
    <t xml:space="preserve">Wartość netto </t>
  </si>
  <si>
    <t>Saldo na 31.12.2015</t>
  </si>
  <si>
    <t>Wyjścia z forbearance</t>
  </si>
  <si>
    <t>Wejścia do forbearance</t>
  </si>
  <si>
    <t>Zmiana salda na kontynuowanych umowach</t>
  </si>
  <si>
    <t>Saldo na 31.12.2016</t>
  </si>
  <si>
    <t>Saldo na 31.12.2014</t>
  </si>
  <si>
    <t>Ekspozycje forborne według charakteru udzielonej ulgi</t>
  </si>
  <si>
    <t>31.12.2016
Typ ulgi</t>
  </si>
  <si>
    <t>Odpisy aktualizacyjne</t>
  </si>
  <si>
    <t>Refinansowanie</t>
  </si>
  <si>
    <t>Zmiana warunków</t>
  </si>
  <si>
    <t>31.12.2015
Typ ulgi</t>
  </si>
  <si>
    <t>Ekspozycje forborne według struktury geograficznej</t>
  </si>
  <si>
    <t>Polska</t>
  </si>
  <si>
    <t>Zagranica</t>
  </si>
  <si>
    <t>Ekspozycje forborne bez rozpoznanej utraty wartości według długości przeterminowania</t>
  </si>
  <si>
    <t>31.12.2016
Okres przeterminowania</t>
  </si>
  <si>
    <t>Nieprzeterminowane</t>
  </si>
  <si>
    <t>do 30 dni</t>
  </si>
  <si>
    <t>od 31 dni do 90 dni</t>
  </si>
  <si>
    <t>powyżej 90 dni</t>
  </si>
  <si>
    <t>31.12.2015
Okres przeterminowania</t>
  </si>
  <si>
    <t>Ekspozycje forborne z rozpoznaną utratą wartości według długości przeterminowania</t>
  </si>
  <si>
    <t>Ekspozycje forborne według struktury branżowej</t>
  </si>
  <si>
    <t>31.12.2016
Branża</t>
  </si>
  <si>
    <t>Branża drzewna</t>
  </si>
  <si>
    <t>Branża finansowa</t>
  </si>
  <si>
    <t>Branża spożywcza</t>
  </si>
  <si>
    <t>Budownictwo</t>
  </si>
  <si>
    <t>Działalność profesjonalna</t>
  </si>
  <si>
    <t>Edukacja</t>
  </si>
  <si>
    <t>Elektronika i AGD</t>
  </si>
  <si>
    <t>Energetyka i ciepłownictwo</t>
  </si>
  <si>
    <t>Górnictwo</t>
  </si>
  <si>
    <t>Handel detaliczny</t>
  </si>
  <si>
    <t>Handel hurtowy</t>
  </si>
  <si>
    <t>Hotele i restauracje</t>
  </si>
  <si>
    <t>Informacja i komunikacja</t>
  </si>
  <si>
    <t>Kultura i rozrywka</t>
  </si>
  <si>
    <t>Materiały budowlane</t>
  </si>
  <si>
    <t>Metale</t>
  </si>
  <si>
    <t>Opieka zdrowotna</t>
  </si>
  <si>
    <t>Paliwa i chemia</t>
  </si>
  <si>
    <t>Pozostałe przetwórstwo przemysłowe</t>
  </si>
  <si>
    <t>Obsługa rynku nieruchomości</t>
  </si>
  <si>
    <t>Rolnictwo</t>
  </si>
  <si>
    <t>Tkaniny i odzież</t>
  </si>
  <si>
    <t>Transport i logistyka</t>
  </si>
  <si>
    <t>Usługi</t>
  </si>
  <si>
    <t>Usługi komunalne</t>
  </si>
  <si>
    <t>Inne</t>
  </si>
  <si>
    <t>31.12.2015
Branża</t>
  </si>
  <si>
    <t>(w mln zł)</t>
  </si>
  <si>
    <t xml:space="preserve">Banki </t>
  </si>
  <si>
    <t>CCP</t>
  </si>
  <si>
    <t>Korporacje i pozostali klienci</t>
  </si>
  <si>
    <t>NPV</t>
  </si>
  <si>
    <t>add-on</t>
  </si>
  <si>
    <t>collateral</t>
  </si>
  <si>
    <t>Instrumenty dłużne: obligacje rządowe i inne uznane dłużne papiery wartościowe</t>
  </si>
  <si>
    <t>31 grudnia 2016 r.</t>
  </si>
  <si>
    <t>Przeznaczone do obrotu</t>
  </si>
  <si>
    <t>Inwestycyjne dłużne papiery wartościowe</t>
  </si>
  <si>
    <t>Rating</t>
  </si>
  <si>
    <t>Obligacje rządowe</t>
  </si>
  <si>
    <t>Bony skarbowe</t>
  </si>
  <si>
    <t>Pozostałe dłużne</t>
  </si>
  <si>
    <t>AA- do AA+</t>
  </si>
  <si>
    <t>A- do A+</t>
  </si>
  <si>
    <t>BBB+ do BBB-</t>
  </si>
  <si>
    <t>BB+ do BB-</t>
  </si>
  <si>
    <t>B+ do B-</t>
  </si>
  <si>
    <t>poniżej B-</t>
  </si>
  <si>
    <t>bez ratingu</t>
  </si>
  <si>
    <t>31 grudnia 2015 r.</t>
  </si>
  <si>
    <t>Lp</t>
  </si>
  <si>
    <t>Branże</t>
  </si>
  <si>
    <t>Zadłużenie kapitałowe 
(w tys.zł)</t>
  </si>
  <si>
    <t>%</t>
  </si>
  <si>
    <t>1.</t>
  </si>
  <si>
    <t>Osoby fizyczne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</si>
  <si>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</si>
  <si>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</si>
  <si>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</si>
  <si>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</si>
  <si>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</si>
  <si>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</si>
  <si>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</si>
  <si>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</si>
  <si>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</si>
  <si>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</si>
  <si>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</si>
  <si>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</si>
  <si>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</si>
  <si>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</si>
  <si>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Administracja publiczna</t>
  </si>
  <si>
    <t>16.</t>
  </si>
  <si>
    <t>17.</t>
  </si>
  <si>
    <t>18.</t>
  </si>
  <si>
    <t>19.</t>
  </si>
  <si>
    <t>Motoryzacja</t>
  </si>
  <si>
    <t>20.</t>
  </si>
  <si>
    <t>Przemysł</t>
  </si>
  <si>
    <t>21.</t>
  </si>
  <si>
    <t>22.</t>
  </si>
  <si>
    <t>23.</t>
  </si>
  <si>
    <t>średnie</t>
  </si>
  <si>
    <t>wysokie</t>
  </si>
  <si>
    <t>niskie</t>
  </si>
  <si>
    <t>w tys. zł</t>
  </si>
  <si>
    <t>2016 rok</t>
  </si>
  <si>
    <t>2015 rok</t>
  </si>
  <si>
    <t xml:space="preserve">średnia </t>
  </si>
  <si>
    <t>maksimum</t>
  </si>
  <si>
    <t>minimum</t>
  </si>
  <si>
    <t>VaR IR</t>
  </si>
  <si>
    <t>VaR FX</t>
  </si>
  <si>
    <t>VaR EQ</t>
  </si>
  <si>
    <t>VaR CS</t>
  </si>
  <si>
    <t>VaR</t>
  </si>
  <si>
    <t>ES</t>
  </si>
  <si>
    <t>w mln zł</t>
  </si>
  <si>
    <t>Base ST</t>
  </si>
  <si>
    <t>CS ST</t>
  </si>
  <si>
    <t>Total ST</t>
  </si>
  <si>
    <t>Grupa mBanku</t>
  </si>
  <si>
    <t>mBank</t>
  </si>
  <si>
    <t>mBH</t>
  </si>
  <si>
    <t>mLeasing</t>
  </si>
  <si>
    <t>VaR IR średni</t>
  </si>
  <si>
    <t>VaR FX średni</t>
  </si>
  <si>
    <t>VaR EQ średni</t>
  </si>
  <si>
    <t>VaR CS średni</t>
  </si>
  <si>
    <t>VaR średni</t>
  </si>
  <si>
    <t>VaR max</t>
  </si>
  <si>
    <t>VaR min</t>
  </si>
  <si>
    <t>DM mBanku</t>
  </si>
  <si>
    <t>Stressed VaR IR</t>
  </si>
  <si>
    <t>Stressed VaR FX</t>
  </si>
  <si>
    <t>Stressed VaR EQ</t>
  </si>
  <si>
    <t>Stressed VaR CS</t>
  </si>
  <si>
    <t>Stressed VaR średni</t>
  </si>
  <si>
    <t>Stressed VaR max</t>
  </si>
  <si>
    <t>Stressed VaR min</t>
  </si>
  <si>
    <t>Stressed VaR</t>
  </si>
  <si>
    <t>ES średni</t>
  </si>
  <si>
    <t>ES max</t>
  </si>
  <si>
    <t>ES min</t>
  </si>
  <si>
    <t>ES (31.12.2016)</t>
  </si>
  <si>
    <t>ES (31.12.2015)</t>
  </si>
  <si>
    <t>PLN</t>
  </si>
  <si>
    <t>EUR</t>
  </si>
  <si>
    <t>USD</t>
  </si>
  <si>
    <t>CHF</t>
  </si>
  <si>
    <t>CZK</t>
  </si>
  <si>
    <t xml:space="preserve">Inne </t>
  </si>
  <si>
    <t>Aktywa</t>
  </si>
  <si>
    <t>Kasa, operacje z bankiem centralnym</t>
  </si>
  <si>
    <t>Papiery wartościowe przeznaczone do obrotu</t>
  </si>
  <si>
    <t>Kredyty i pożyczki udzielone klientom</t>
  </si>
  <si>
    <t>Różnice z rachunkowości zabezpieczeń dotyczące wartości godziwej pozycji zabezpieczanych</t>
  </si>
  <si>
    <t>Inwestycyjne papiery wartościowe</t>
  </si>
  <si>
    <t>Inwestycje we wspólne przedsięwięcia</t>
  </si>
  <si>
    <t>Aktywa trwałe przeznaczone do sprzedaży</t>
  </si>
  <si>
    <t xml:space="preserve">Wartości niematerialne </t>
  </si>
  <si>
    <t>Rzeczowe aktywa trwałe</t>
  </si>
  <si>
    <t>Pozostałe aktywa, w tym aktywa podatkowe</t>
  </si>
  <si>
    <t>A k t y w a   r a z e m</t>
  </si>
  <si>
    <t>Zobowiązania</t>
  </si>
  <si>
    <t>Zobowiązania wobec banku centralnego</t>
  </si>
  <si>
    <t>Zobowiązania wobec innych banków</t>
  </si>
  <si>
    <t xml:space="preserve">Pochodne instrumenty finansowe </t>
  </si>
  <si>
    <t>Zobowiązania wobec klientów</t>
  </si>
  <si>
    <t>Zobowiązania z tytułu emisji dłużnych papierów wartościowych</t>
  </si>
  <si>
    <t xml:space="preserve">Różnice z rachunkowości zabezpieczeń dotyczące wartości godziwej pozycji zabezpieczanych </t>
  </si>
  <si>
    <t>Zobowiązania przeznaczone do sprzedaży</t>
  </si>
  <si>
    <t>Pozostałe zobowiązania, w tym zobowiązania podatkowe</t>
  </si>
  <si>
    <t>Rezerwy</t>
  </si>
  <si>
    <t>Zobowiązania podporządkowane</t>
  </si>
  <si>
    <t>Z o b o w i ą z a n i a   r a z e m</t>
  </si>
  <si>
    <t>Pozycja bilansowa netto</t>
  </si>
  <si>
    <t>Zobowiązania do udzielenia kredytów oraz pozostałe udzielone zobowiązania finansowe</t>
  </si>
  <si>
    <t>Gwarancje, akcepty bankowe i akredytywy</t>
  </si>
  <si>
    <t>Zobowiązania do udzielenia kredytów oraz pozostałe 
udzielone zobowiązania finansowe</t>
  </si>
  <si>
    <t>Do 1 miesiąca</t>
  </si>
  <si>
    <t>Od 1 do 3 miesięcy</t>
  </si>
  <si>
    <t>Od 3 do12 miesięcy</t>
  </si>
  <si>
    <t>Od 1 do 5 lat</t>
  </si>
  <si>
    <t>Powyżej 5 lat</t>
  </si>
  <si>
    <t>Pozycje nieodsetkowe</t>
  </si>
  <si>
    <t>Papiery wartościowe (przeznaczone do obrotu i inwestycyjne)</t>
  </si>
  <si>
    <t>Inne aktywa oraz pochodne instrumenty finansowe</t>
  </si>
  <si>
    <t>Pozostałe zobowiązania oraz pochodne instrumenty finansowe</t>
  </si>
  <si>
    <t>Luka bilansowa</t>
  </si>
  <si>
    <t>Ryzyko stopy procentowej</t>
  </si>
  <si>
    <t>VaR ogółem</t>
  </si>
  <si>
    <t>EaR  (w tys. zł)</t>
  </si>
  <si>
    <t>dla pozycji wyrażonych w PLN</t>
  </si>
  <si>
    <t>dla pozycji wyrażonych w USD</t>
  </si>
  <si>
    <t>dla pozycji wyrażonych w EUR</t>
  </si>
  <si>
    <t>średnia</t>
  </si>
  <si>
    <t>Bank</t>
  </si>
  <si>
    <t>Wartość Rezerw Płynności (w mln zł)</t>
  </si>
  <si>
    <t>Wartość urealnionej, przedziałowej i skumulowanej  luki niedopasowania przepływów pieniężnych  (w mln zł)</t>
  </si>
  <si>
    <t>Przedział czasowy</t>
  </si>
  <si>
    <t>luka - 31.12.2016</t>
  </si>
  <si>
    <t>luka - 31.12.2015</t>
  </si>
  <si>
    <t>przedziałowa</t>
  </si>
  <si>
    <t>skumulowana</t>
  </si>
  <si>
    <t>do 1 dnia roboczego</t>
  </si>
  <si>
    <t xml:space="preserve">do 3 dni roboczych </t>
  </si>
  <si>
    <t>do 7 dni kalendarzowych</t>
  </si>
  <si>
    <t>do 15 dni kalendarzowych</t>
  </si>
  <si>
    <t>do 1 miesiąca</t>
  </si>
  <si>
    <t>do 2 miesięcy</t>
  </si>
  <si>
    <t>do 3 miesięcy</t>
  </si>
  <si>
    <t>do 4 miesięcy</t>
  </si>
  <si>
    <t>do 5 miesięcy</t>
  </si>
  <si>
    <t>do 6 miesięcy</t>
  </si>
  <si>
    <t>do 7 miesięcy</t>
  </si>
  <si>
    <t>do 8 miesięcy</t>
  </si>
  <si>
    <t>do 9 miesięcy</t>
  </si>
  <si>
    <t>do 10 miesięcy</t>
  </si>
  <si>
    <t>do 11 miesięcy</t>
  </si>
  <si>
    <t>do 12 miesięcy</t>
  </si>
  <si>
    <t>Miara*</t>
  </si>
  <si>
    <t>ANL Base 1M**</t>
  </si>
  <si>
    <t>ANL Base 1Y**</t>
  </si>
  <si>
    <t>ANL Stress 1M**</t>
  </si>
  <si>
    <t>ANL Stress 1Y**</t>
  </si>
  <si>
    <t>ANL Market 1M**</t>
  </si>
  <si>
    <t>ANL Combined 1M**</t>
  </si>
  <si>
    <t>M1</t>
  </si>
  <si>
    <t>M2</t>
  </si>
  <si>
    <t>M3</t>
  </si>
  <si>
    <t>M4</t>
  </si>
  <si>
    <t>LCR</t>
  </si>
  <si>
    <t>LCR Grupa ***</t>
  </si>
  <si>
    <t>`</t>
  </si>
  <si>
    <t>Ryzyko utraty płynności (Instrumenty niepochodne)</t>
  </si>
  <si>
    <t>Zobowiązania (według umownych terminów wymagalności) na dzień 31.12.2016 r.</t>
  </si>
  <si>
    <t>od 1 do 3 miesięcy</t>
  </si>
  <si>
    <t>od 3 miesięcy do 1 roku</t>
  </si>
  <si>
    <t>od 1 roku do 5 lat</t>
  </si>
  <si>
    <t>powyżej 5 lat</t>
  </si>
  <si>
    <t>Pozostałe zobowiązania</t>
  </si>
  <si>
    <t>Zobowiązania razem</t>
  </si>
  <si>
    <t>Aktywa (według oczekiwanych terminów zapadalności)</t>
  </si>
  <si>
    <t>Aktywa razem</t>
  </si>
  <si>
    <t>Luka płynności netto</t>
  </si>
  <si>
    <t>Zobowiązania (według umownych terminów wymagalności) na dzień 31.12.2015 r.</t>
  </si>
  <si>
    <t>na dzień 31.12.2010</t>
  </si>
  <si>
    <t>Ryzyko utraty płynności (Instrumenty pochodne)</t>
  </si>
  <si>
    <t>Pochodne instrumenty finansowe, które będą rozliczone na bazie netto</t>
  </si>
  <si>
    <t>Kontrakty na przyszłą stopę procentową (FRA)</t>
  </si>
  <si>
    <t>Kontrakty Overnight Index Swap (OIS)</t>
  </si>
  <si>
    <t>Kontrakty swap na stopę procentową (IRS)</t>
  </si>
  <si>
    <t>- Kontrakty IRS zabezpieczające</t>
  </si>
  <si>
    <t>Kontrakty swap na stopę procentową w walucie obcej (CIRS)</t>
  </si>
  <si>
    <t>Kontrakty Tom-next Index Swap (TOIS)</t>
  </si>
  <si>
    <t>Opcje</t>
  </si>
  <si>
    <t>Pochodne transakcje futures</t>
  </si>
  <si>
    <t>Pochodne instrumenty finansowe, które będą rozliczone na bazie netto razem</t>
  </si>
  <si>
    <t>Pochodne instrumenty finansowe, które będą rozliczone na bazie brutto</t>
  </si>
  <si>
    <t>Pochodne instrumenty walutowe:</t>
  </si>
  <si>
    <t xml:space="preserve"> - wypływy</t>
  </si>
  <si>
    <t xml:space="preserve"> - wpływy</t>
  </si>
  <si>
    <t>Kategorie zdarzeń operacyjnych</t>
  </si>
  <si>
    <t>Rozkład</t>
  </si>
  <si>
    <t>Wartość strat do wartości zysku brutto</t>
  </si>
  <si>
    <t>Przestępstwa popełnione przez osoby z zewnątrz</t>
  </si>
  <si>
    <t>Klienci, produkty i praktyki biznesowe</t>
  </si>
  <si>
    <t>Realizacja, dostawa i zarządzanie procesem</t>
  </si>
  <si>
    <t>Pozostałe*</t>
  </si>
  <si>
    <t>Łącznie</t>
  </si>
  <si>
    <t>Wartość księgowa</t>
  </si>
  <si>
    <t>Wartość godziwa</t>
  </si>
  <si>
    <t>Aktywa finansowe</t>
  </si>
  <si>
    <t>Klienci indywidualni</t>
  </si>
  <si>
    <t>należności bieżące</t>
  </si>
  <si>
    <t>kredyty terminowe w tym:</t>
  </si>
  <si>
    <t>- kredyty hipoteczne i mieszkaniowe</t>
  </si>
  <si>
    <t>kredyty terminowe</t>
  </si>
  <si>
    <t>- udzielone dużym klientom</t>
  </si>
  <si>
    <t>- udzielone średnim i małym klientom</t>
  </si>
  <si>
    <t>transakcje reverse repo /buy sell back</t>
  </si>
  <si>
    <t>pozostałe</t>
  </si>
  <si>
    <t>Inne należności</t>
  </si>
  <si>
    <t>Zobowiązania finansowe</t>
  </si>
  <si>
    <t>w tym:</t>
  </si>
  <si>
    <t>Poziom 1</t>
  </si>
  <si>
    <t>Poziom 2</t>
  </si>
  <si>
    <t>Poziom 3</t>
  </si>
  <si>
    <t>Ceny kwotowane na aktywych rynkach</t>
  </si>
  <si>
    <t>Techniki wyceny 
oparte na 
obserwowalnych 
danych rynkowych</t>
  </si>
  <si>
    <t>Inne techniki wyceny</t>
  </si>
  <si>
    <t>WYCENY WYŁĄCZNIE NA POTRZEBY UJAWNIEŃ</t>
  </si>
  <si>
    <t>Aktywa finansowe razem</t>
  </si>
  <si>
    <t>Zobowiązania finansowe razem</t>
  </si>
  <si>
    <t>POWTARZALNE POMIARY WARTOŚCI GODZIWEJ</t>
  </si>
  <si>
    <t>AKTYWA FINANSOWE</t>
  </si>
  <si>
    <t>Papiery wartościowe przeznaczone do obrotu, w tym:</t>
  </si>
  <si>
    <t>Dłużne papiery wartościowe:</t>
  </si>
  <si>
    <t>- obligacje rządowe</t>
  </si>
  <si>
    <t>- bony skarbowe</t>
  </si>
  <si>
    <t>- bony pieniężne</t>
  </si>
  <si>
    <t>- certyfikaty depozytowe</t>
  </si>
  <si>
    <t>- listy zastawne</t>
  </si>
  <si>
    <t>- obligacje bankowe</t>
  </si>
  <si>
    <t>- obligacje korporacyjne</t>
  </si>
  <si>
    <t>- obligacje komunalne</t>
  </si>
  <si>
    <t>Kapitałowe papiery wartościowe</t>
  </si>
  <si>
    <t>- notowane</t>
  </si>
  <si>
    <t>- nie notowane</t>
  </si>
  <si>
    <t>Pochodne instrumenty finansowe, w tym:</t>
  </si>
  <si>
    <t>Pochodne instrumenty finansowe przeznaczone do obrotu:</t>
  </si>
  <si>
    <t>- instrumenty odsetkowe</t>
  </si>
  <si>
    <t>- instrumenty walutowe</t>
  </si>
  <si>
    <t>- instrumenty na ryzyko rynkowe</t>
  </si>
  <si>
    <t>Pochodne instrumenty zabezpieczające:</t>
  </si>
  <si>
    <t>- instrumenty pochodne wyznaczone jako zabezpieczenie 
  wartości godziwej</t>
  </si>
  <si>
    <t>- instrumenty pochodne wyznaczone jako zabezpieczenie 
  przepływów pieniężnych</t>
  </si>
  <si>
    <t xml:space="preserve">Inwestycyjne papiery wartościowe </t>
  </si>
  <si>
    <t>AKTYWA FINANSOWE, RAZEM</t>
  </si>
  <si>
    <t>ZOBOWIĄZANIA FINANSOWE</t>
  </si>
  <si>
    <t>POWTARZALNE POMIARY WARTOŚCI GODZIWEJ OGÓŁEM</t>
  </si>
  <si>
    <t>Aktywa finansowe wycenione do wartości godziwej na poziomie 3 - zmiana stanu w 2016 roku</t>
  </si>
  <si>
    <t>Dłużne papiery przeznaczone do obrotu</t>
  </si>
  <si>
    <t>Kapitałowe papiery przeznaczone do obrotu</t>
  </si>
  <si>
    <t>Dłużne inwestycyjne papiery wartościowe</t>
  </si>
  <si>
    <t>Kapitałowe inwestycyjne papiery wartościowe</t>
  </si>
  <si>
    <t>Bilans otwarcia</t>
  </si>
  <si>
    <t>Łączne zyski lub straty za okres</t>
  </si>
  <si>
    <t xml:space="preserve">   Ujęte w rachunku zysków i strat:</t>
  </si>
  <si>
    <t xml:space="preserve">   - Wynik na działalności handlowej</t>
  </si>
  <si>
    <t xml:space="preserve">   - Wynik na inwestycyjnych papierach wartościowych oraz 
      inwestycjach w jednostki zależne i stowarzyszone</t>
  </si>
  <si>
    <t xml:space="preserve">   Ujęte w pozostałych całkowitych dochodach:</t>
  </si>
  <si>
    <t xml:space="preserve">   - Aktywa finansowe dostępne do sprzedaży</t>
  </si>
  <si>
    <t>Nabycie</t>
  </si>
  <si>
    <t>Wykupy</t>
  </si>
  <si>
    <t>Sprzedaże</t>
  </si>
  <si>
    <t>Emisje</t>
  </si>
  <si>
    <t>Rozliczenia</t>
  </si>
  <si>
    <t>Transfery do poziomu 3</t>
  </si>
  <si>
    <t>Transfery z poziomu 3</t>
  </si>
  <si>
    <t>Bilans zamknięcia</t>
  </si>
  <si>
    <t>z tego zyski i straty w okresie ujęte w rachunku zysków i strat dotyczące aktywów posiadanych na koniec okresu sprawozdawczego</t>
  </si>
  <si>
    <t>Transfery pomiędzy poziomami w 2016 roku</t>
  </si>
  <si>
    <t>Transfer do poziomu 1</t>
  </si>
  <si>
    <t>Transfer z poziomu 1</t>
  </si>
  <si>
    <t>Transfer do poziomu 2</t>
  </si>
  <si>
    <t>Transfer z poziomu 2</t>
  </si>
  <si>
    <t>Dłużne</t>
  </si>
  <si>
    <t>Aktywa finansowe wycenione do wartości godziwej na poziomie 3 - zmiana stanu w 2015 roku</t>
  </si>
  <si>
    <t>Transfery pomiędzy poziomami w 2015 roku</t>
  </si>
  <si>
    <t>Transfery do poziomu 1</t>
  </si>
  <si>
    <t>Transfery z poziomu 1</t>
  </si>
  <si>
    <t>Transfery do poziomu 2</t>
  </si>
  <si>
    <t>Transfery z poziomu 2</t>
  </si>
  <si>
    <t>Kapitałowe</t>
  </si>
  <si>
    <t>Emitent</t>
  </si>
  <si>
    <t>Zmiana wartości godziwej z tytułu ryzyka kredytowego</t>
  </si>
  <si>
    <t>Instytucje kredytowe</t>
  </si>
  <si>
    <t>Przedsiębiorstwa niefinansowe</t>
  </si>
  <si>
    <t>mBank Hipoteczny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</si>
</sst>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;\(#,##0\);&quot;-&quot;"/>
    <numFmt numFmtId="165" formatCode="#,##0.00;\ \(#,##0.00\);&quot;-&quot;"/>
    <numFmt numFmtId="166" formatCode="0.000000000%"/>
    <numFmt numFmtId="167" formatCode="#,##0.00;\(#,##0.00\);&quot;-&quot;"/>
    <numFmt numFmtId="168" formatCode="_-* #,##0.00_-;\-* #,##0.00_-;_-* &quot;-&quot;??_-;_-@_-"/>
    <numFmt numFmtId="169" formatCode="_-* #,##0\ _z_ł_-;\-* #,##0\ _z_ł_-;_-* &quot;-&quot;??\ _z_ł_-;_-@_-"/>
    <numFmt numFmtId="170" formatCode="#,##0.0"/>
    <numFmt numFmtId="171" formatCode="#,##0;\(#,##0\);&quot;-&quot;;"/>
    <numFmt numFmtId="172" formatCode="0.0%"/>
  </numFmts>
  <fonts count="46" x14ac:knownFonts="1">
    <font>
      <sz val="10"/>
      <name val="Arial"/>
      <charset val="238"/>
    </font>
    <font>
      <sz val="8"/>
      <name val="Verdana"/>
      <family val="2"/>
      <charset val="238"/>
    </font>
    <font>
      <b/>
      <sz val="8"/>
      <color rgb="FFFFFFFF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b/>
      <sz val="8"/>
      <color rgb="FF201C17"/>
      <name val="Verdana"/>
      <family val="2"/>
      <charset val="238"/>
    </font>
    <font>
      <sz val="8"/>
      <color rgb="FF201C17"/>
      <name val="Verdana"/>
      <family val="2"/>
      <charset val="238"/>
    </font>
    <font>
      <b/>
      <sz val="8"/>
      <color indexed="9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u/>
      <sz val="8"/>
      <name val="Verdana"/>
      <family val="2"/>
      <charset val="238"/>
    </font>
    <font>
      <sz val="9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8"/>
      <color indexed="9"/>
      <name val="Trebuchet MS"/>
      <family val="2"/>
      <charset val="238"/>
    </font>
    <font>
      <sz val="8"/>
      <color indexed="9"/>
      <name val="Trebuchet MS"/>
      <family val="2"/>
      <charset val="238"/>
    </font>
    <font>
      <sz val="8"/>
      <name val="Tahoma"/>
      <family val="2"/>
      <charset val="238"/>
    </font>
    <font>
      <sz val="8"/>
      <color rgb="FF201C17"/>
      <name val="Trebuchet MS"/>
      <family val="2"/>
      <charset val="238"/>
    </font>
    <font>
      <b/>
      <sz val="8"/>
      <color rgb="FF201C17"/>
      <name val="Trebuchet MS"/>
      <family val="2"/>
      <charset val="238"/>
    </font>
    <font>
      <b/>
      <sz val="11"/>
      <name val="Verdana"/>
      <family val="2"/>
      <charset val="238"/>
    </font>
    <font>
      <sz val="11"/>
      <color rgb="FF000000"/>
      <name val="Calibri"/>
      <family val="2"/>
      <charset val="238"/>
    </font>
    <font>
      <sz val="10"/>
      <name val="Verdana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8"/>
      <color indexed="10"/>
      <name val="Verdana"/>
      <family val="2"/>
      <charset val="238"/>
    </font>
    <font>
      <sz val="8"/>
      <color indexed="9"/>
      <name val="Verdana"/>
      <family val="2"/>
      <charset val="238"/>
    </font>
    <font>
      <sz val="8"/>
      <color indexed="53"/>
      <name val="Verdana"/>
      <family val="2"/>
      <charset val="238"/>
    </font>
    <font>
      <b/>
      <sz val="10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8"/>
      <color indexed="17"/>
      <name val="Verdana"/>
      <family val="2"/>
      <charset val="238"/>
    </font>
    <font>
      <b/>
      <sz val="9"/>
      <color indexed="9"/>
      <name val="Verdana"/>
      <family val="2"/>
      <charset val="238"/>
    </font>
    <font>
      <b/>
      <sz val="9"/>
      <color rgb="FF201C17"/>
      <name val="Verdana"/>
      <family val="2"/>
      <charset val="238"/>
    </font>
    <font>
      <sz val="9"/>
      <color rgb="FF201C17"/>
      <name val="Verdana"/>
      <family val="2"/>
      <charset val="238"/>
    </font>
    <font>
      <b/>
      <sz val="8"/>
      <color rgb="FF00000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9"/>
      <name val="Verdana"/>
      <family val="2"/>
      <charset val="238"/>
    </font>
    <font>
      <i/>
      <sz val="8"/>
      <name val="Verdana"/>
      <family val="2"/>
      <charset val="238"/>
    </font>
    <font>
      <sz val="10"/>
      <name val="Arial CE"/>
      <charset val="238"/>
    </font>
    <font>
      <b/>
      <i/>
      <sz val="9"/>
      <color rgb="FF201C17"/>
      <name val="Verdana"/>
      <family val="2"/>
      <charset val="238"/>
    </font>
    <font>
      <i/>
      <sz val="9"/>
      <color rgb="FF201C17"/>
      <name val="Verdana"/>
      <family val="2"/>
      <charset val="238"/>
    </font>
    <font>
      <b/>
      <sz val="10"/>
      <color indexed="9"/>
      <name val="Verdana"/>
      <family val="2"/>
      <charset val="238"/>
    </font>
    <font>
      <b/>
      <i/>
      <sz val="8"/>
      <color rgb="FF201C17"/>
      <name val="Verdana"/>
      <family val="2"/>
      <charset val="238"/>
    </font>
    <font>
      <i/>
      <sz val="8"/>
      <color rgb="FF201C17"/>
      <name val="Verdana"/>
      <family val="2"/>
      <charset val="238"/>
    </font>
    <font>
      <sz val="8"/>
      <color rgb="FFFF0000"/>
      <name val="Verdana"/>
      <family val="2"/>
      <charset val="238"/>
    </font>
    <font>
      <b/>
      <u/>
      <sz val="9"/>
      <name val="Verdana"/>
      <family val="2"/>
      <charset val="238"/>
    </font>
    <font>
      <b/>
      <u/>
      <sz val="10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18A035"/>
        <bgColor rgb="FF000000"/>
      </patternFill>
    </fill>
    <fill>
      <patternFill patternType="solid">
        <fgColor rgb="FF18A035"/>
        <bgColor indexed="64"/>
      </patternFill>
    </fill>
    <fill>
      <patternFill patternType="solid">
        <fgColor rgb="FF201C17"/>
        <bgColor rgb="FF000000"/>
      </patternFill>
    </fill>
    <fill>
      <patternFill patternType="solid">
        <fgColor rgb="FF0077B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77BD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162">
    <border>
      <left/>
      <right/>
      <top/>
      <bottom/>
      <diagonal/>
    </border>
    <border>
      <left style="thin">
        <color rgb="FF777B7C"/>
      </left>
      <right style="thin">
        <color rgb="FF777B7C"/>
      </right>
      <top style="thin">
        <color rgb="FF777B7C"/>
      </top>
      <bottom style="thin">
        <color rgb="FF777B7C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777B7C"/>
      </left>
      <right style="thin">
        <color rgb="FF777B7C"/>
      </right>
      <top/>
      <bottom style="thin">
        <color rgb="FF777B7C"/>
      </bottom>
      <diagonal/>
    </border>
    <border>
      <left style="thin">
        <color rgb="FF787B7C"/>
      </left>
      <right style="thin">
        <color rgb="FF787B7C"/>
      </right>
      <top style="medium">
        <color theme="0"/>
      </top>
      <bottom style="thin">
        <color rgb="FF787B7C"/>
      </bottom>
      <diagonal/>
    </border>
    <border>
      <left style="thin">
        <color rgb="FF787B7C"/>
      </left>
      <right style="thin">
        <color rgb="FF787B7C"/>
      </right>
      <top/>
      <bottom style="thin">
        <color rgb="FF787B7C"/>
      </bottom>
      <diagonal/>
    </border>
    <border>
      <left style="thin">
        <color rgb="FF787B7C"/>
      </left>
      <right style="thin">
        <color rgb="FF787B7C"/>
      </right>
      <top/>
      <bottom style="medium">
        <color theme="0"/>
      </bottom>
      <diagonal/>
    </border>
    <border>
      <left style="thin">
        <color rgb="FF787B7C"/>
      </left>
      <right style="thin">
        <color rgb="FF787B7C"/>
      </right>
      <top style="thin">
        <color rgb="FF787B7C"/>
      </top>
      <bottom style="thin">
        <color rgb="FF787B7C"/>
      </bottom>
      <diagonal/>
    </border>
    <border>
      <left style="thin">
        <color rgb="FF787B7C"/>
      </left>
      <right style="thin">
        <color rgb="FF787B7C"/>
      </right>
      <top style="medium">
        <color theme="0"/>
      </top>
      <bottom style="medium">
        <color theme="0"/>
      </bottom>
      <diagonal/>
    </border>
    <border>
      <left style="thin">
        <color rgb="FF787B7C"/>
      </left>
      <right style="thin">
        <color rgb="FF787B7C"/>
      </right>
      <top style="thin">
        <color rgb="FF787B7C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77BD"/>
      </left>
      <right/>
      <top style="medium">
        <color rgb="FF0077BD"/>
      </top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 style="medium">
        <color rgb="FF0077BD"/>
      </bottom>
      <diagonal/>
    </border>
    <border>
      <left/>
      <right style="medium">
        <color rgb="FF0077BD"/>
      </right>
      <top style="medium">
        <color rgb="FF0077BD"/>
      </top>
      <bottom style="medium">
        <color rgb="FF0077BD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theme="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0"/>
      </top>
      <bottom style="thin">
        <color rgb="FF0070C0"/>
      </bottom>
      <diagonal/>
    </border>
    <border>
      <left/>
      <right style="medium">
        <color rgb="FF0070C0"/>
      </right>
      <top style="medium">
        <color theme="0"/>
      </top>
      <bottom style="thin">
        <color rgb="FF0070C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0077BD"/>
      </left>
      <right/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/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/>
      <top style="thin">
        <color rgb="FF0077BD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/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/>
      <right style="medium">
        <color theme="0"/>
      </right>
      <top style="thin">
        <color indexed="9"/>
      </top>
      <bottom style="medium">
        <color theme="0"/>
      </bottom>
      <diagonal/>
    </border>
    <border>
      <left style="medium">
        <color theme="0"/>
      </left>
      <right style="medium">
        <color rgb="FF787B7C"/>
      </right>
      <top style="thin">
        <color indexed="9"/>
      </top>
      <bottom/>
      <diagonal/>
    </border>
    <border>
      <left style="medium">
        <color rgb="FF787B7C"/>
      </left>
      <right style="medium">
        <color rgb="FF787B7C"/>
      </right>
      <top style="thin">
        <color indexed="9"/>
      </top>
      <bottom/>
      <diagonal/>
    </border>
    <border>
      <left style="medium">
        <color rgb="FF787B7C"/>
      </left>
      <right style="medium">
        <color theme="0"/>
      </right>
      <top style="thin">
        <color indexed="9"/>
      </top>
      <bottom/>
      <diagonal/>
    </border>
    <border>
      <left/>
      <right style="medium">
        <color rgb="FF787B7C"/>
      </right>
      <top style="thin">
        <color indexed="9"/>
      </top>
      <bottom/>
      <diagonal/>
    </border>
    <border>
      <left style="medium">
        <color rgb="FF787B7C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theme="0"/>
      </left>
      <right style="medium">
        <color theme="0"/>
      </right>
      <top style="thin">
        <color indexed="9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rgb="FF0077BD"/>
      </right>
      <top/>
      <bottom style="medium">
        <color rgb="FF0077BD"/>
      </bottom>
      <diagonal/>
    </border>
    <border>
      <left style="medium">
        <color rgb="FF0077BD"/>
      </left>
      <right style="medium">
        <color rgb="FF0077BD"/>
      </right>
      <top/>
      <bottom style="medium">
        <color rgb="FF0077BD"/>
      </bottom>
      <diagonal/>
    </border>
    <border>
      <left/>
      <right/>
      <top style="medium">
        <color theme="0"/>
      </top>
      <bottom/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rgb="FF0077BD"/>
      </top>
      <bottom style="thin">
        <color rgb="FF0077BD"/>
      </bottom>
      <diagonal/>
    </border>
    <border>
      <left style="medium">
        <color rgb="FF0077BD"/>
      </left>
      <right/>
      <top style="medium">
        <color rgb="FF0077BD"/>
      </top>
      <bottom style="thin">
        <color rgb="FF0077BD"/>
      </bottom>
      <diagonal/>
    </border>
    <border>
      <left/>
      <right style="medium">
        <color rgb="FF0077BD"/>
      </right>
      <top/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/>
      <bottom style="thin">
        <color rgb="FF0077BD"/>
      </bottom>
      <diagonal/>
    </border>
    <border>
      <left style="medium">
        <color rgb="FF0077BD"/>
      </left>
      <right/>
      <top/>
      <bottom style="thin">
        <color rgb="FF0077BD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77BD"/>
      </right>
      <top style="thin">
        <color rgb="FFFFFFFF"/>
      </top>
      <bottom style="thin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FFFFFF"/>
      </top>
      <bottom style="thin">
        <color rgb="FF0077BD"/>
      </bottom>
      <diagonal/>
    </border>
    <border>
      <left style="thin">
        <color rgb="FF0077BD"/>
      </left>
      <right style="thin">
        <color rgb="FFFFFFFF"/>
      </right>
      <top style="thin">
        <color rgb="FFFFFFFF"/>
      </top>
      <bottom style="thin">
        <color rgb="FF0077BD"/>
      </bottom>
      <diagonal/>
    </border>
    <border>
      <left/>
      <right style="thin">
        <color rgb="FF0077BD"/>
      </right>
      <top style="thin">
        <color rgb="FF0077BD"/>
      </top>
      <bottom style="thin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0077BD"/>
      </top>
      <bottom style="thin">
        <color rgb="FF0077BD"/>
      </bottom>
      <diagonal/>
    </border>
    <border>
      <left style="thin">
        <color rgb="FF0077BD"/>
      </left>
      <right style="thin">
        <color rgb="FFFFFFFF"/>
      </right>
      <top style="thin">
        <color rgb="FF0077BD"/>
      </top>
      <bottom style="thin">
        <color rgb="FF0077BD"/>
      </bottom>
      <diagonal/>
    </border>
    <border>
      <left/>
      <right style="thin">
        <color rgb="FF0077BD"/>
      </right>
      <top style="thin">
        <color rgb="FF0077BD"/>
      </top>
      <bottom style="medium">
        <color rgb="FF0077BD"/>
      </bottom>
      <diagonal/>
    </border>
    <border>
      <left style="thin">
        <color rgb="FF0077BD"/>
      </left>
      <right style="thin">
        <color rgb="FF0077BD"/>
      </right>
      <top style="thin">
        <color rgb="FF0077BD"/>
      </top>
      <bottom style="medium">
        <color rgb="FF0077BD"/>
      </bottom>
      <diagonal/>
    </border>
    <border>
      <left style="thin">
        <color rgb="FF0077BD"/>
      </left>
      <right style="thin">
        <color rgb="FFFFFFFF"/>
      </right>
      <top style="thin">
        <color rgb="FF0077BD"/>
      </top>
      <bottom style="medium">
        <color rgb="FF0077BD"/>
      </bottom>
      <diagonal/>
    </border>
    <border>
      <left style="medium">
        <color theme="0"/>
      </left>
      <right style="medium">
        <color theme="0"/>
      </right>
      <top style="thin">
        <color indexed="9"/>
      </top>
      <bottom style="medium">
        <color theme="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 style="medium">
        <color theme="0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9"/>
      </bottom>
      <diagonal/>
    </border>
    <border>
      <left/>
      <right style="medium">
        <color rgb="FF0077BD"/>
      </right>
      <top style="thin">
        <color indexed="9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thin">
        <color indexed="9"/>
      </top>
      <bottom style="thin">
        <color rgb="FF0077BD"/>
      </bottom>
      <diagonal/>
    </border>
    <border>
      <left style="medium">
        <color rgb="FF0077BD"/>
      </left>
      <right/>
      <top style="thin">
        <color indexed="9"/>
      </top>
      <bottom style="thin">
        <color rgb="FF0077BD"/>
      </bottom>
      <diagonal/>
    </border>
    <border>
      <left/>
      <right/>
      <top/>
      <bottom style="thin">
        <color indexed="3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 style="thin">
        <color indexed="3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rgb="FF0077BD"/>
      </right>
      <top style="medium">
        <color theme="0"/>
      </top>
      <bottom style="thin">
        <color rgb="FF0077BD"/>
      </bottom>
      <diagonal/>
    </border>
    <border>
      <left style="medium">
        <color rgb="FF0077BD"/>
      </left>
      <right style="medium">
        <color rgb="FF0077BD"/>
      </right>
      <top style="medium">
        <color theme="0"/>
      </top>
      <bottom style="thin">
        <color rgb="FF0077BD"/>
      </bottom>
      <diagonal/>
    </border>
    <border>
      <left style="medium">
        <color rgb="FF0077BD"/>
      </left>
      <right/>
      <top style="medium">
        <color theme="0"/>
      </top>
      <bottom style="thin">
        <color rgb="FF0077BD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 style="thin">
        <color theme="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rgb="FF0070C0"/>
      </left>
      <right style="thin">
        <color theme="0"/>
      </right>
      <top/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theme="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theme="0"/>
      </right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indexed="9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rgb="FF0070C0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theme="0"/>
      </top>
      <bottom style="medium">
        <color rgb="FF0070C0"/>
      </bottom>
      <diagonal/>
    </border>
    <border>
      <left style="medium">
        <color rgb="FF0070C0"/>
      </left>
      <right/>
      <top style="medium">
        <color theme="0"/>
      </top>
      <bottom style="medium">
        <color rgb="FF0070C0"/>
      </bottom>
      <diagonal/>
    </border>
    <border>
      <left/>
      <right/>
      <top style="medium">
        <color theme="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ck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787B7C"/>
      </right>
      <top/>
      <bottom style="medium">
        <color rgb="FFFFFFFF"/>
      </bottom>
      <diagonal/>
    </border>
    <border>
      <left style="medium">
        <color rgb="FF787B7C"/>
      </left>
      <right style="medium">
        <color rgb="FF787B7C"/>
      </right>
      <top/>
      <bottom style="medium">
        <color rgb="FFFFFFFF"/>
      </bottom>
      <diagonal/>
    </border>
    <border>
      <left style="medium">
        <color rgb="FF787B7C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/>
      <diagonal/>
    </border>
    <border>
      <left style="thick">
        <color rgb="FFFFFFFF"/>
      </left>
      <right style="medium">
        <color rgb="FF0077BD"/>
      </right>
      <top style="thin">
        <color rgb="FF0077BD"/>
      </top>
      <bottom style="thin">
        <color rgb="FF0077BD"/>
      </bottom>
      <diagonal/>
    </border>
    <border>
      <left style="medium">
        <color rgb="FF0077BD"/>
      </left>
      <right style="thick">
        <color rgb="FFFFFFFF"/>
      </right>
      <top style="thin">
        <color rgb="FF0077BD"/>
      </top>
      <bottom style="thin">
        <color rgb="FF0077BD"/>
      </bottom>
      <diagonal/>
    </border>
    <border>
      <left style="thick">
        <color rgb="FFFFFFFF"/>
      </left>
      <right style="medium">
        <color rgb="FF0077BD"/>
      </right>
      <top style="thin">
        <color rgb="FF0077BD"/>
      </top>
      <bottom style="medium">
        <color rgb="FF0077BD"/>
      </bottom>
      <diagonal/>
    </border>
    <border>
      <left style="medium">
        <color rgb="FF0077BD"/>
      </left>
      <right style="thick">
        <color rgb="FFFFFFFF"/>
      </right>
      <top style="thin">
        <color rgb="FF0077BD"/>
      </top>
      <bottom style="medium">
        <color rgb="FF0077BD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0077BD"/>
      </right>
      <top style="thin">
        <color rgb="FF0077BD"/>
      </top>
      <bottom/>
      <diagonal/>
    </border>
    <border>
      <left style="medium">
        <color rgb="FF0077BD"/>
      </left>
      <right style="medium">
        <color rgb="FF0077BD"/>
      </right>
      <top style="thin">
        <color rgb="FF0077BD"/>
      </top>
      <bottom/>
      <diagonal/>
    </border>
    <border>
      <left style="medium">
        <color rgb="FF0077BD"/>
      </left>
      <right/>
      <top style="thin">
        <color rgb="FF0077BD"/>
      </top>
      <bottom/>
      <diagonal/>
    </border>
    <border>
      <left style="thick">
        <color rgb="FFFFFFFF"/>
      </left>
      <right style="medium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 style="medium">
        <color rgb="FF0077BD"/>
      </right>
      <top style="thick">
        <color rgb="FFFFFFFF"/>
      </top>
      <bottom style="medium">
        <color rgb="FF0077BD"/>
      </bottom>
      <diagonal/>
    </border>
    <border>
      <left/>
      <right/>
      <top style="medium">
        <color rgb="FF787B7C"/>
      </top>
      <bottom style="medium">
        <color rgb="FF787B7C"/>
      </bottom>
      <diagonal/>
    </border>
    <border>
      <left/>
      <right/>
      <top/>
      <bottom style="thin">
        <color indexed="9"/>
      </bottom>
      <diagonal/>
    </border>
    <border>
      <left style="medium">
        <color theme="0"/>
      </left>
      <right style="medium">
        <color theme="0"/>
      </right>
      <top/>
      <bottom style="thin">
        <color indexed="9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rgb="FF0077BD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rgb="FF0077BD"/>
      </bottom>
      <diagonal/>
    </border>
    <border>
      <left style="thin">
        <color indexed="9"/>
      </left>
      <right/>
      <top style="thin">
        <color indexed="9"/>
      </top>
      <bottom style="medium">
        <color rgb="FF0077BD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0077BD"/>
      </top>
      <bottom style="medium">
        <color rgb="FF0077BD"/>
      </bottom>
      <diagonal/>
    </border>
    <border>
      <left style="medium">
        <color theme="0"/>
      </left>
      <right/>
      <top style="thin">
        <color indexed="9"/>
      </top>
      <bottom style="medium">
        <color theme="0"/>
      </bottom>
      <diagonal/>
    </border>
    <border>
      <left/>
      <right/>
      <top style="thin">
        <color indexed="9"/>
      </top>
      <bottom style="medium">
        <color rgb="FF0077BD"/>
      </bottom>
      <diagonal/>
    </border>
    <border>
      <left/>
      <right/>
      <top style="medium">
        <color rgb="FF0077BD"/>
      </top>
      <bottom/>
      <diagonal/>
    </border>
    <border>
      <left style="medium">
        <color rgb="FF0077BD"/>
      </left>
      <right/>
      <top/>
      <bottom style="medium">
        <color rgb="FF0077BD"/>
      </bottom>
      <diagonal/>
    </border>
    <border>
      <left/>
      <right/>
      <top/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0077BD"/>
      </left>
      <right/>
      <top style="medium">
        <color rgb="FFFFFFFF"/>
      </top>
      <bottom style="thin">
        <color rgb="FF0077BD"/>
      </bottom>
      <diagonal/>
    </border>
    <border>
      <left/>
      <right style="medium">
        <color rgb="FFFFFFFF"/>
      </right>
      <top/>
      <bottom/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7" fillId="0" borderId="0"/>
  </cellStyleXfs>
  <cellXfs count="708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0" borderId="0" xfId="1" applyFont="1" applyAlignment="1"/>
    <xf numFmtId="0" fontId="1" fillId="0" borderId="0" xfId="1" applyFont="1" applyBorder="1" applyAlignment="1"/>
    <xf numFmtId="0" fontId="4" fillId="0" borderId="0" xfId="1" applyFont="1" applyBorder="1" applyAlignment="1">
      <alignment horizontal="center" vertical="center" wrapText="1"/>
    </xf>
    <xf numFmtId="0" fontId="1" fillId="0" borderId="0" xfId="1" applyFont="1" applyFill="1" applyAlignment="1"/>
    <xf numFmtId="0" fontId="1" fillId="0" borderId="0" xfId="1" applyFont="1" applyAlignment="1" applyProtection="1">
      <protection locked="0"/>
    </xf>
    <xf numFmtId="0" fontId="1" fillId="0" borderId="10" xfId="1" applyFont="1" applyBorder="1" applyAlignment="1"/>
    <xf numFmtId="4" fontId="6" fillId="0" borderId="11" xfId="2" applyNumberFormat="1" applyFont="1" applyBorder="1" applyAlignment="1">
      <alignment horizontal="right" vertical="center" wrapText="1"/>
    </xf>
    <xf numFmtId="4" fontId="6" fillId="0" borderId="12" xfId="2" applyNumberFormat="1" applyFont="1" applyBorder="1" applyAlignment="1">
      <alignment vertical="center" wrapText="1"/>
    </xf>
    <xf numFmtId="4" fontId="6" fillId="0" borderId="12" xfId="2" applyNumberFormat="1" applyFont="1" applyFill="1" applyBorder="1" applyAlignment="1">
      <alignment vertical="center" wrapText="1"/>
    </xf>
    <xf numFmtId="165" fontId="6" fillId="0" borderId="12" xfId="2" applyNumberFormat="1" applyFont="1" applyFill="1" applyBorder="1" applyAlignment="1">
      <alignment vertical="center" wrapText="1"/>
    </xf>
    <xf numFmtId="0" fontId="6" fillId="0" borderId="13" xfId="2" applyFont="1" applyFill="1" applyBorder="1" applyAlignment="1" applyProtection="1">
      <alignment vertical="center" wrapText="1"/>
      <protection locked="0"/>
    </xf>
    <xf numFmtId="165" fontId="7" fillId="0" borderId="14" xfId="1" applyNumberFormat="1" applyFont="1" applyBorder="1" applyAlignment="1">
      <alignment horizontal="right" vertical="center" wrapText="1"/>
    </xf>
    <xf numFmtId="165" fontId="7" fillId="0" borderId="15" xfId="1" applyNumberFormat="1" applyFont="1" applyBorder="1" applyAlignment="1">
      <alignment horizontal="right" vertical="center" wrapText="1"/>
    </xf>
    <xf numFmtId="0" fontId="7" fillId="0" borderId="16" xfId="1" applyFont="1" applyFill="1" applyBorder="1" applyAlignment="1" applyProtection="1">
      <alignment horizontal="center" vertical="center" wrapText="1"/>
      <protection locked="0"/>
    </xf>
    <xf numFmtId="165" fontId="7" fillId="0" borderId="17" xfId="1" applyNumberFormat="1" applyFont="1" applyBorder="1" applyAlignment="1">
      <alignment horizontal="right" vertical="center" wrapText="1"/>
    </xf>
    <xf numFmtId="165" fontId="7" fillId="0" borderId="18" xfId="1" applyNumberFormat="1" applyFont="1" applyBorder="1" applyAlignment="1">
      <alignment horizontal="right" vertical="center" wrapText="1"/>
    </xf>
    <xf numFmtId="0" fontId="7" fillId="0" borderId="19" xfId="1" applyFont="1" applyFill="1" applyBorder="1" applyAlignment="1" applyProtection="1">
      <alignment horizontal="center" vertical="center" wrapText="1"/>
      <protection locked="0"/>
    </xf>
    <xf numFmtId="0" fontId="8" fillId="5" borderId="20" xfId="2" applyFont="1" applyFill="1" applyBorder="1" applyAlignment="1" applyProtection="1">
      <alignment horizontal="center" vertical="center" wrapText="1"/>
      <protection locked="0"/>
    </xf>
    <xf numFmtId="0" fontId="8" fillId="5" borderId="21" xfId="2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center"/>
    </xf>
    <xf numFmtId="0" fontId="10" fillId="0" borderId="0" xfId="1" applyFont="1" applyAlignment="1"/>
    <xf numFmtId="0" fontId="11" fillId="0" borderId="0" xfId="0" applyFont="1" applyFill="1" applyBorder="1" applyAlignment="1"/>
    <xf numFmtId="0" fontId="1" fillId="0" borderId="0" xfId="0" applyFont="1" applyAlignment="1"/>
    <xf numFmtId="164" fontId="7" fillId="0" borderId="23" xfId="3" applyNumberFormat="1" applyFont="1" applyFill="1" applyBorder="1" applyAlignment="1">
      <alignment vertical="center"/>
    </xf>
    <xf numFmtId="0" fontId="7" fillId="0" borderId="24" xfId="3" applyNumberFormat="1" applyFont="1" applyFill="1" applyBorder="1" applyAlignment="1">
      <alignment vertical="center"/>
    </xf>
    <xf numFmtId="0" fontId="7" fillId="6" borderId="25" xfId="3" applyFont="1" applyFill="1" applyBorder="1" applyAlignment="1">
      <alignment horizontal="left" vertical="center"/>
    </xf>
    <xf numFmtId="164" fontId="7" fillId="0" borderId="26" xfId="3" applyNumberFormat="1" applyFont="1" applyFill="1" applyBorder="1" applyAlignment="1">
      <alignment vertical="center"/>
    </xf>
    <xf numFmtId="164" fontId="7" fillId="0" borderId="27" xfId="3" applyNumberFormat="1" applyFont="1" applyFill="1" applyBorder="1" applyAlignment="1">
      <alignment vertical="center"/>
    </xf>
    <xf numFmtId="0" fontId="7" fillId="6" borderId="28" xfId="3" applyFont="1" applyFill="1" applyBorder="1" applyAlignment="1">
      <alignment horizontal="left" vertical="center"/>
    </xf>
    <xf numFmtId="0" fontId="7" fillId="6" borderId="28" xfId="3" quotePrefix="1" applyFont="1" applyFill="1" applyBorder="1" applyAlignment="1">
      <alignment horizontal="left" vertical="center"/>
    </xf>
    <xf numFmtId="0" fontId="8" fillId="5" borderId="20" xfId="2" applyFont="1" applyFill="1" applyBorder="1" applyAlignment="1">
      <alignment horizontal="center" vertical="center" wrapText="1"/>
    </xf>
    <xf numFmtId="0" fontId="8" fillId="5" borderId="21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left" vertical="center" wrapText="1"/>
    </xf>
    <xf numFmtId="0" fontId="12" fillId="0" borderId="0" xfId="0" applyFont="1" applyFill="1" applyBorder="1" applyAlignment="1"/>
    <xf numFmtId="0" fontId="9" fillId="0" borderId="0" xfId="2" applyFont="1" applyAlignment="1"/>
    <xf numFmtId="166" fontId="4" fillId="0" borderId="0" xfId="0" applyNumberFormat="1" applyFont="1" applyAlignment="1"/>
    <xf numFmtId="0" fontId="4" fillId="0" borderId="0" xfId="0" applyFont="1" applyAlignment="1"/>
    <xf numFmtId="167" fontId="6" fillId="0" borderId="23" xfId="3" applyNumberFormat="1" applyFont="1" applyFill="1" applyBorder="1" applyAlignment="1">
      <alignment vertical="center"/>
    </xf>
    <xf numFmtId="167" fontId="6" fillId="0" borderId="24" xfId="3" applyNumberFormat="1" applyFont="1" applyFill="1" applyBorder="1" applyAlignment="1">
      <alignment vertical="center"/>
    </xf>
    <xf numFmtId="0" fontId="6" fillId="6" borderId="13" xfId="3" applyFont="1" applyFill="1" applyBorder="1" applyAlignment="1">
      <alignment vertical="center"/>
    </xf>
    <xf numFmtId="166" fontId="1" fillId="0" borderId="0" xfId="0" applyNumberFormat="1" applyFont="1" applyAlignment="1"/>
    <xf numFmtId="167" fontId="7" fillId="0" borderId="23" xfId="3" applyNumberFormat="1" applyFont="1" applyFill="1" applyBorder="1" applyAlignment="1">
      <alignment vertical="center"/>
    </xf>
    <xf numFmtId="167" fontId="7" fillId="0" borderId="24" xfId="3" applyNumberFormat="1" applyFont="1" applyFill="1" applyBorder="1" applyAlignment="1">
      <alignment vertical="center"/>
    </xf>
    <xf numFmtId="0" fontId="7" fillId="6" borderId="25" xfId="3" applyFont="1" applyFill="1" applyBorder="1" applyAlignment="1">
      <alignment horizontal="center" vertical="center"/>
    </xf>
    <xf numFmtId="167" fontId="7" fillId="0" borderId="26" xfId="3" applyNumberFormat="1" applyFont="1" applyFill="1" applyBorder="1" applyAlignment="1">
      <alignment vertical="center"/>
    </xf>
    <xf numFmtId="167" fontId="7" fillId="0" borderId="27" xfId="3" applyNumberFormat="1" applyFont="1" applyFill="1" applyBorder="1" applyAlignment="1">
      <alignment vertical="center"/>
    </xf>
    <xf numFmtId="4" fontId="7" fillId="0" borderId="27" xfId="3" applyNumberFormat="1" applyFont="1" applyFill="1" applyBorder="1" applyAlignment="1">
      <alignment vertical="center"/>
    </xf>
    <xf numFmtId="0" fontId="7" fillId="6" borderId="28" xfId="3" applyFont="1" applyFill="1" applyBorder="1" applyAlignment="1">
      <alignment horizontal="center" vertical="center"/>
    </xf>
    <xf numFmtId="0" fontId="7" fillId="6" borderId="28" xfId="3" quotePrefix="1" applyFont="1" applyFill="1" applyBorder="1" applyAlignment="1">
      <alignment horizontal="center" vertical="center"/>
    </xf>
    <xf numFmtId="4" fontId="1" fillId="0" borderId="0" xfId="0" applyNumberFormat="1" applyFont="1" applyAlignment="1"/>
    <xf numFmtId="0" fontId="13" fillId="5" borderId="29" xfId="2" applyFont="1" applyFill="1" applyBorder="1" applyAlignment="1">
      <alignment horizontal="center" vertical="center" wrapText="1"/>
    </xf>
    <xf numFmtId="0" fontId="14" fillId="5" borderId="35" xfId="2" applyFont="1" applyFill="1" applyBorder="1" applyAlignment="1">
      <alignment horizontal="center" vertical="center" wrapText="1"/>
    </xf>
    <xf numFmtId="0" fontId="14" fillId="5" borderId="36" xfId="2" applyFont="1" applyFill="1" applyBorder="1" applyAlignment="1">
      <alignment horizontal="center" vertical="center" wrapText="1"/>
    </xf>
    <xf numFmtId="0" fontId="15" fillId="0" borderId="0" xfId="2" applyFont="1" applyFill="1" applyAlignment="1">
      <alignment vertical="center"/>
    </xf>
    <xf numFmtId="0" fontId="13" fillId="5" borderId="37" xfId="2" applyFont="1" applyFill="1" applyBorder="1" applyAlignment="1">
      <alignment horizontal="center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16" fillId="0" borderId="39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justify" vertical="center" wrapText="1"/>
    </xf>
    <xf numFmtId="0" fontId="17" fillId="0" borderId="12" xfId="2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20" fillId="0" borderId="0" xfId="4" applyFont="1" applyFill="1" applyBorder="1"/>
    <xf numFmtId="0" fontId="2" fillId="7" borderId="41" xfId="3" applyFont="1" applyFill="1" applyBorder="1" applyAlignment="1">
      <alignment horizontal="left" vertical="center" wrapText="1"/>
    </xf>
    <xf numFmtId="0" fontId="2" fillId="7" borderId="42" xfId="3" applyFont="1" applyFill="1" applyBorder="1" applyAlignment="1">
      <alignment horizontal="center" vertical="center" wrapText="1"/>
    </xf>
    <xf numFmtId="0" fontId="2" fillId="7" borderId="43" xfId="3" applyFont="1" applyFill="1" applyBorder="1" applyAlignment="1">
      <alignment horizontal="center" vertical="center" wrapText="1"/>
    </xf>
    <xf numFmtId="0" fontId="7" fillId="6" borderId="28" xfId="3" applyFont="1" applyFill="1" applyBorder="1" applyAlignment="1">
      <alignment vertical="center"/>
    </xf>
    <xf numFmtId="164" fontId="19" fillId="0" borderId="0" xfId="0" applyNumberFormat="1" applyFont="1" applyFill="1" applyBorder="1" applyAlignment="1"/>
    <xf numFmtId="0" fontId="7" fillId="6" borderId="28" xfId="3" quotePrefix="1" applyFont="1" applyFill="1" applyBorder="1" applyAlignment="1">
      <alignment vertical="center"/>
    </xf>
    <xf numFmtId="0" fontId="7" fillId="6" borderId="28" xfId="3" applyFont="1" applyFill="1" applyBorder="1" applyAlignment="1">
      <alignment horizontal="left" vertical="center" indent="2"/>
    </xf>
    <xf numFmtId="0" fontId="7" fillId="6" borderId="25" xfId="3" applyFont="1" applyFill="1" applyBorder="1" applyAlignment="1">
      <alignment vertical="center"/>
    </xf>
    <xf numFmtId="164" fontId="7" fillId="0" borderId="24" xfId="3" applyNumberFormat="1" applyFont="1" applyFill="1" applyBorder="1" applyAlignment="1">
      <alignment vertical="center"/>
    </xf>
    <xf numFmtId="164" fontId="6" fillId="0" borderId="12" xfId="5" applyNumberFormat="1" applyFont="1" applyFill="1" applyBorder="1" applyAlignment="1">
      <alignment vertical="center"/>
    </xf>
    <xf numFmtId="164" fontId="6" fillId="0" borderId="11" xfId="5" applyNumberFormat="1" applyFont="1" applyFill="1" applyBorder="1" applyAlignment="1">
      <alignment vertical="center"/>
    </xf>
    <xf numFmtId="10" fontId="19" fillId="0" borderId="0" xfId="0" applyNumberFormat="1" applyFont="1" applyFill="1" applyBorder="1" applyAlignment="1"/>
    <xf numFmtId="164" fontId="20" fillId="0" borderId="0" xfId="4" applyNumberFormat="1" applyFont="1" applyFill="1" applyBorder="1"/>
    <xf numFmtId="0" fontId="6" fillId="6" borderId="25" xfId="3" applyFont="1" applyFill="1" applyBorder="1" applyAlignment="1">
      <alignment vertical="center"/>
    </xf>
    <xf numFmtId="164" fontId="6" fillId="0" borderId="24" xfId="3" applyNumberFormat="1" applyFont="1" applyFill="1" applyBorder="1" applyAlignment="1">
      <alignment vertical="center"/>
    </xf>
    <xf numFmtId="164" fontId="6" fillId="6" borderId="24" xfId="3" applyNumberFormat="1" applyFont="1" applyFill="1" applyBorder="1" applyAlignment="1">
      <alignment vertical="center"/>
    </xf>
    <xf numFmtId="164" fontId="6" fillId="6" borderId="23" xfId="3" applyNumberFormat="1" applyFont="1" applyFill="1" applyBorder="1" applyAlignment="1">
      <alignment vertical="center"/>
    </xf>
    <xf numFmtId="0" fontId="7" fillId="6" borderId="44" xfId="3" applyFont="1" applyFill="1" applyBorder="1" applyAlignment="1">
      <alignment vertical="center"/>
    </xf>
    <xf numFmtId="164" fontId="7" fillId="0" borderId="45" xfId="3" applyNumberFormat="1" applyFont="1" applyFill="1" applyBorder="1" applyAlignment="1">
      <alignment vertical="center"/>
    </xf>
    <xf numFmtId="164" fontId="7" fillId="0" borderId="46" xfId="3" applyNumberFormat="1" applyFont="1" applyFill="1" applyBorder="1" applyAlignment="1">
      <alignment vertical="center"/>
    </xf>
    <xf numFmtId="3" fontId="20" fillId="0" borderId="0" xfId="4" applyNumberFormat="1" applyFont="1" applyFill="1" applyBorder="1"/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" fillId="7" borderId="42" xfId="2" applyFont="1" applyFill="1" applyBorder="1" applyAlignment="1">
      <alignment horizontal="left" vertical="center" wrapText="1"/>
    </xf>
    <xf numFmtId="0" fontId="2" fillId="7" borderId="42" xfId="2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left" vertical="center"/>
    </xf>
    <xf numFmtId="164" fontId="1" fillId="0" borderId="48" xfId="0" applyNumberFormat="1" applyFont="1" applyFill="1" applyBorder="1" applyAlignment="1">
      <alignment vertical="center"/>
    </xf>
    <xf numFmtId="164" fontId="7" fillId="0" borderId="49" xfId="3" applyNumberFormat="1" applyFont="1" applyFill="1" applyBorder="1" applyAlignment="1">
      <alignment vertical="center"/>
    </xf>
    <xf numFmtId="0" fontId="7" fillId="0" borderId="28" xfId="0" applyFont="1" applyFill="1" applyBorder="1" applyAlignment="1">
      <alignment horizontal="left" vertical="center"/>
    </xf>
    <xf numFmtId="164" fontId="1" fillId="0" borderId="27" xfId="0" applyNumberFormat="1" applyFont="1" applyFill="1" applyBorder="1" applyAlignment="1">
      <alignment vertical="center"/>
    </xf>
    <xf numFmtId="164" fontId="7" fillId="0" borderId="27" xfId="0" applyNumberFormat="1" applyFont="1" applyFill="1" applyBorder="1" applyAlignment="1">
      <alignment vertical="center"/>
    </xf>
    <xf numFmtId="164" fontId="1" fillId="0" borderId="26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horizontal="left" vertical="center"/>
    </xf>
    <xf numFmtId="164" fontId="1" fillId="0" borderId="24" xfId="0" applyNumberFormat="1" applyFont="1" applyFill="1" applyBorder="1" applyAlignment="1">
      <alignment vertical="center"/>
    </xf>
    <xf numFmtId="164" fontId="7" fillId="0" borderId="24" xfId="0" applyNumberFormat="1" applyFont="1" applyFill="1" applyBorder="1" applyAlignment="1">
      <alignment vertical="center"/>
    </xf>
    <xf numFmtId="164" fontId="1" fillId="0" borderId="23" xfId="0" applyNumberFormat="1" applyFont="1" applyFill="1" applyBorder="1" applyAlignment="1">
      <alignment vertical="center"/>
    </xf>
    <xf numFmtId="1" fontId="2" fillId="7" borderId="54" xfId="0" applyNumberFormat="1" applyFont="1" applyFill="1" applyBorder="1" applyAlignment="1">
      <alignment horizontal="center" vertical="center" wrapText="1"/>
    </xf>
    <xf numFmtId="4" fontId="1" fillId="0" borderId="55" xfId="0" applyNumberFormat="1" applyFont="1" applyFill="1" applyBorder="1" applyAlignment="1">
      <alignment horizontal="left" vertical="center"/>
    </xf>
    <xf numFmtId="167" fontId="1" fillId="0" borderId="56" xfId="0" applyNumberFormat="1" applyFont="1" applyFill="1" applyBorder="1" applyAlignment="1">
      <alignment horizontal="right" vertical="center"/>
    </xf>
    <xf numFmtId="167" fontId="1" fillId="0" borderId="57" xfId="0" applyNumberFormat="1" applyFont="1" applyFill="1" applyBorder="1" applyAlignment="1">
      <alignment horizontal="right" vertical="center"/>
    </xf>
    <xf numFmtId="4" fontId="1" fillId="0" borderId="58" xfId="0" applyNumberFormat="1" applyFont="1" applyFill="1" applyBorder="1" applyAlignment="1">
      <alignment horizontal="left" vertical="center"/>
    </xf>
    <xf numFmtId="167" fontId="1" fillId="0" borderId="59" xfId="0" applyNumberFormat="1" applyFont="1" applyFill="1" applyBorder="1" applyAlignment="1">
      <alignment horizontal="right" vertical="center"/>
    </xf>
    <xf numFmtId="167" fontId="1" fillId="0" borderId="60" xfId="0" applyNumberFormat="1" applyFont="1" applyFill="1" applyBorder="1" applyAlignment="1">
      <alignment horizontal="right" vertical="center"/>
    </xf>
    <xf numFmtId="4" fontId="1" fillId="0" borderId="61" xfId="0" applyNumberFormat="1" applyFont="1" applyFill="1" applyBorder="1" applyAlignment="1">
      <alignment horizontal="left" vertical="center"/>
    </xf>
    <xf numFmtId="167" fontId="1" fillId="0" borderId="62" xfId="0" applyNumberFormat="1" applyFont="1" applyFill="1" applyBorder="1" applyAlignment="1">
      <alignment horizontal="right" vertical="center"/>
    </xf>
    <xf numFmtId="167" fontId="1" fillId="0" borderId="6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0" fontId="1" fillId="0" borderId="0" xfId="2" applyFont="1" applyAlignment="1"/>
    <xf numFmtId="0" fontId="4" fillId="0" borderId="0" xfId="2" applyFont="1" applyBorder="1" applyAlignment="1">
      <alignment horizontal="center" vertical="center" wrapText="1"/>
    </xf>
    <xf numFmtId="0" fontId="1" fillId="0" borderId="0" xfId="2" applyFont="1" applyBorder="1" applyAlignment="1"/>
    <xf numFmtId="0" fontId="8" fillId="5" borderId="29" xfId="2" applyFont="1" applyFill="1" applyBorder="1" applyAlignment="1" applyProtection="1">
      <alignment horizontal="center" vertical="center"/>
      <protection locked="0"/>
    </xf>
    <xf numFmtId="0" fontId="8" fillId="5" borderId="66" xfId="2" applyFont="1" applyFill="1" applyBorder="1" applyAlignment="1" applyProtection="1">
      <alignment horizontal="center" vertical="center"/>
      <protection locked="0"/>
    </xf>
    <xf numFmtId="0" fontId="25" fillId="5" borderId="67" xfId="2" applyFont="1" applyFill="1" applyBorder="1" applyAlignment="1" applyProtection="1">
      <alignment horizontal="center" vertical="center" wrapText="1"/>
      <protection locked="0"/>
    </xf>
    <xf numFmtId="0" fontId="25" fillId="5" borderId="67" xfId="2" applyFont="1" applyFill="1" applyBorder="1" applyAlignment="1" applyProtection="1">
      <alignment horizontal="center" vertical="top" wrapText="1"/>
      <protection locked="0"/>
    </xf>
    <xf numFmtId="0" fontId="7" fillId="0" borderId="68" xfId="2" applyFont="1" applyFill="1" applyBorder="1" applyAlignment="1" applyProtection="1">
      <alignment horizontal="center" vertical="center"/>
      <protection locked="0"/>
    </xf>
    <xf numFmtId="164" fontId="7" fillId="0" borderId="69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70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28" xfId="2" applyFont="1" applyFill="1" applyBorder="1" applyAlignment="1" applyProtection="1">
      <alignment horizontal="center" vertical="center"/>
      <protection locked="0"/>
    </xf>
    <xf numFmtId="164" fontId="7" fillId="0" borderId="27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26" xfId="2" applyNumberFormat="1" applyFont="1" applyFill="1" applyBorder="1" applyAlignment="1" applyProtection="1">
      <alignment horizontal="right" vertical="center" wrapText="1"/>
      <protection locked="0"/>
    </xf>
    <xf numFmtId="164" fontId="1" fillId="0" borderId="0" xfId="2" applyNumberFormat="1" applyFont="1" applyAlignment="1"/>
    <xf numFmtId="4" fontId="1" fillId="0" borderId="0" xfId="2" applyNumberFormat="1" applyFont="1" applyAlignment="1"/>
    <xf numFmtId="0" fontId="7" fillId="0" borderId="25" xfId="2" applyFont="1" applyFill="1" applyBorder="1" applyAlignment="1" applyProtection="1">
      <alignment horizontal="center" vertical="center"/>
      <protection locked="0"/>
    </xf>
    <xf numFmtId="164" fontId="7" fillId="0" borderId="24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23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13" xfId="2" applyFont="1" applyFill="1" applyBorder="1" applyAlignment="1" applyProtection="1">
      <alignment horizontal="left" vertical="center"/>
      <protection locked="0"/>
    </xf>
    <xf numFmtId="164" fontId="6" fillId="0" borderId="12" xfId="2" applyNumberFormat="1" applyFont="1" applyFill="1" applyBorder="1" applyAlignment="1" applyProtection="1">
      <alignment horizontal="right" vertical="center" wrapText="1"/>
      <protection locked="0"/>
    </xf>
    <xf numFmtId="164" fontId="6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2" applyFont="1" applyAlignment="1">
      <alignment horizontal="right"/>
    </xf>
    <xf numFmtId="0" fontId="24" fillId="0" borderId="0" xfId="2" applyFont="1" applyAlignment="1"/>
    <xf numFmtId="164" fontId="26" fillId="0" borderId="0" xfId="2" applyNumberFormat="1" applyFont="1" applyAlignment="1"/>
    <xf numFmtId="0" fontId="26" fillId="0" borderId="0" xfId="2" applyFont="1" applyAlignment="1"/>
    <xf numFmtId="164" fontId="24" fillId="0" borderId="0" xfId="2" applyNumberFormat="1" applyFont="1" applyFill="1" applyAlignment="1"/>
    <xf numFmtId="0" fontId="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5" borderId="72" xfId="2" applyFont="1" applyFill="1" applyBorder="1" applyAlignment="1">
      <alignment horizontal="right" vertical="center" wrapText="1"/>
    </xf>
    <xf numFmtId="0" fontId="1" fillId="0" borderId="0" xfId="2" applyFont="1" applyFill="1" applyAlignment="1">
      <alignment horizontal="center" vertical="center" wrapText="1"/>
    </xf>
    <xf numFmtId="14" fontId="8" fillId="5" borderId="75" xfId="2" applyNumberFormat="1" applyFont="1" applyFill="1" applyBorder="1" applyAlignment="1">
      <alignment horizontal="right" vertical="center" wrapText="1"/>
    </xf>
    <xf numFmtId="0" fontId="7" fillId="0" borderId="47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vertical="center"/>
    </xf>
    <xf numFmtId="164" fontId="7" fillId="0" borderId="48" xfId="2" applyNumberFormat="1" applyFont="1" applyFill="1" applyBorder="1" applyAlignment="1">
      <alignment vertical="center"/>
    </xf>
    <xf numFmtId="4" fontId="7" fillId="0" borderId="48" xfId="2" applyNumberFormat="1" applyFont="1" applyFill="1" applyBorder="1" applyAlignment="1">
      <alignment horizontal="right" vertical="center"/>
    </xf>
    <xf numFmtId="4" fontId="7" fillId="0" borderId="49" xfId="2" applyNumberFormat="1" applyFont="1" applyFill="1" applyBorder="1" applyAlignment="1">
      <alignment horizontal="right" vertical="center"/>
    </xf>
    <xf numFmtId="4" fontId="1" fillId="0" borderId="0" xfId="2" applyNumberFormat="1" applyFont="1" applyFill="1" applyAlignment="1">
      <alignment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vertical="center"/>
    </xf>
    <xf numFmtId="164" fontId="7" fillId="0" borderId="27" xfId="2" applyNumberFormat="1" applyFont="1" applyFill="1" applyBorder="1" applyAlignment="1">
      <alignment vertical="center"/>
    </xf>
    <xf numFmtId="4" fontId="7" fillId="0" borderId="27" xfId="2" applyNumberFormat="1" applyFont="1" applyFill="1" applyBorder="1" applyAlignment="1">
      <alignment horizontal="right" vertical="center"/>
    </xf>
    <xf numFmtId="4" fontId="7" fillId="0" borderId="26" xfId="2" applyNumberFormat="1" applyFont="1" applyFill="1" applyBorder="1" applyAlignment="1">
      <alignment horizontal="right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vertical="center"/>
    </xf>
    <xf numFmtId="164" fontId="7" fillId="0" borderId="24" xfId="2" applyNumberFormat="1" applyFont="1" applyFill="1" applyBorder="1" applyAlignment="1">
      <alignment vertical="center"/>
    </xf>
    <xf numFmtId="4" fontId="7" fillId="0" borderId="24" xfId="2" applyNumberFormat="1" applyFont="1" applyFill="1" applyBorder="1" applyAlignment="1">
      <alignment horizontal="right" vertical="center"/>
    </xf>
    <xf numFmtId="4" fontId="7" fillId="0" borderId="23" xfId="2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3" fontId="1" fillId="0" borderId="0" xfId="2" applyNumberFormat="1" applyFont="1" applyFill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horizontal="center" vertical="center" wrapText="1"/>
    </xf>
    <xf numFmtId="0" fontId="2" fillId="5" borderId="77" xfId="0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horizontal="right" vertical="center" wrapText="1"/>
    </xf>
    <xf numFmtId="164" fontId="7" fillId="0" borderId="27" xfId="2" applyNumberFormat="1" applyFont="1" applyFill="1" applyBorder="1" applyAlignment="1">
      <alignment horizontal="center" vertical="center"/>
    </xf>
    <xf numFmtId="4" fontId="7" fillId="0" borderId="26" xfId="2" applyNumberFormat="1" applyFont="1" applyFill="1" applyBorder="1" applyAlignment="1">
      <alignment horizontal="center" vertical="center"/>
    </xf>
    <xf numFmtId="164" fontId="7" fillId="0" borderId="24" xfId="2" applyNumberFormat="1" applyFont="1" applyFill="1" applyBorder="1" applyAlignment="1">
      <alignment horizontal="center" vertical="center"/>
    </xf>
    <xf numFmtId="4" fontId="7" fillId="0" borderId="23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/>
    <xf numFmtId="0" fontId="1" fillId="0" borderId="0" xfId="2" applyFont="1" applyAlignment="1">
      <alignment horizontal="center" wrapText="1"/>
    </xf>
    <xf numFmtId="0" fontId="1" fillId="0" borderId="0" xfId="2" applyFont="1" applyAlignment="1">
      <alignment wrapText="1"/>
    </xf>
    <xf numFmtId="0" fontId="1" fillId="0" borderId="0" xfId="2" applyFont="1" applyAlignment="1">
      <alignment horizontal="right" wrapText="1"/>
    </xf>
    <xf numFmtId="0" fontId="7" fillId="0" borderId="78" xfId="2" applyFont="1" applyFill="1" applyBorder="1" applyAlignment="1">
      <alignment vertical="center"/>
    </xf>
    <xf numFmtId="3" fontId="7" fillId="0" borderId="79" xfId="2" applyNumberFormat="1" applyFont="1" applyFill="1" applyBorder="1" applyAlignment="1">
      <alignment vertical="center"/>
    </xf>
    <xf numFmtId="3" fontId="7" fillId="0" borderId="79" xfId="2" applyNumberFormat="1" applyFont="1" applyBorder="1" applyAlignment="1">
      <alignment vertical="center"/>
    </xf>
    <xf numFmtId="3" fontId="7" fillId="0" borderId="80" xfId="2" applyNumberFormat="1" applyFont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3" fontId="7" fillId="0" borderId="27" xfId="2" applyNumberFormat="1" applyFont="1" applyFill="1" applyBorder="1" applyAlignment="1">
      <alignment vertical="center"/>
    </xf>
    <xf numFmtId="3" fontId="7" fillId="0" borderId="27" xfId="2" applyNumberFormat="1" applyFont="1" applyBorder="1" applyAlignment="1">
      <alignment vertical="center"/>
    </xf>
    <xf numFmtId="3" fontId="7" fillId="0" borderId="26" xfId="2" applyNumberFormat="1" applyFont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3" fontId="7" fillId="0" borderId="24" xfId="2" applyNumberFormat="1" applyFont="1" applyFill="1" applyBorder="1" applyAlignment="1">
      <alignment vertical="center"/>
    </xf>
    <xf numFmtId="3" fontId="7" fillId="0" borderId="24" xfId="2" applyNumberFormat="1" applyFont="1" applyBorder="1" applyAlignment="1">
      <alignment vertical="center"/>
    </xf>
    <xf numFmtId="3" fontId="7" fillId="0" borderId="23" xfId="2" applyNumberFormat="1" applyFont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3" fontId="6" fillId="0" borderId="12" xfId="2" applyNumberFormat="1" applyFont="1" applyFill="1" applyBorder="1" applyAlignment="1">
      <alignment vertical="center"/>
    </xf>
    <xf numFmtId="3" fontId="6" fillId="0" borderId="12" xfId="2" applyNumberFormat="1" applyFont="1" applyBorder="1" applyAlignment="1">
      <alignment vertical="center"/>
    </xf>
    <xf numFmtId="3" fontId="6" fillId="0" borderId="11" xfId="2" applyNumberFormat="1" applyFont="1" applyBorder="1" applyAlignment="1">
      <alignment vertical="center"/>
    </xf>
    <xf numFmtId="0" fontId="1" fillId="0" borderId="0" xfId="2" applyFont="1" applyAlignment="1">
      <alignment vertical="center"/>
    </xf>
    <xf numFmtId="0" fontId="4" fillId="0" borderId="81" xfId="2" applyFont="1" applyBorder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77" xfId="2" applyFont="1" applyFill="1" applyBorder="1" applyAlignment="1">
      <alignment horizontal="center" vertical="center"/>
    </xf>
    <xf numFmtId="0" fontId="8" fillId="8" borderId="82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1" fillId="0" borderId="81" xfId="2" applyFont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3" fontId="7" fillId="0" borderId="84" xfId="2" applyNumberFormat="1" applyFont="1" applyFill="1" applyBorder="1" applyAlignment="1">
      <alignment vertical="center"/>
    </xf>
    <xf numFmtId="3" fontId="7" fillId="0" borderId="85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3" fontId="7" fillId="0" borderId="15" xfId="2" applyNumberFormat="1" applyFont="1" applyFill="1" applyBorder="1" applyAlignment="1">
      <alignment vertical="center"/>
    </xf>
    <xf numFmtId="3" fontId="7" fillId="0" borderId="14" xfId="2" applyNumberFormat="1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3" fontId="7" fillId="0" borderId="88" xfId="2" applyNumberFormat="1" applyFont="1" applyFill="1" applyBorder="1" applyAlignment="1">
      <alignment vertical="center"/>
    </xf>
    <xf numFmtId="3" fontId="7" fillId="0" borderId="89" xfId="2" applyNumberFormat="1" applyFont="1" applyFill="1" applyBorder="1" applyAlignment="1">
      <alignment vertical="center"/>
    </xf>
    <xf numFmtId="0" fontId="6" fillId="0" borderId="90" xfId="2" applyFont="1" applyFill="1" applyBorder="1" applyAlignment="1">
      <alignment vertical="center"/>
    </xf>
    <xf numFmtId="3" fontId="6" fillId="0" borderId="91" xfId="2" applyNumberFormat="1" applyFont="1" applyFill="1" applyBorder="1" applyAlignment="1">
      <alignment vertical="center"/>
    </xf>
    <xf numFmtId="3" fontId="6" fillId="0" borderId="92" xfId="2" applyNumberFormat="1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3" fontId="6" fillId="0" borderId="0" xfId="2" applyNumberFormat="1" applyFont="1" applyBorder="1" applyAlignment="1">
      <alignment vertical="center"/>
    </xf>
    <xf numFmtId="0" fontId="8" fillId="8" borderId="93" xfId="2" applyFont="1" applyFill="1" applyBorder="1" applyAlignment="1">
      <alignment horizontal="center" vertical="center"/>
    </xf>
    <xf numFmtId="3" fontId="7" fillId="0" borderId="94" xfId="2" applyNumberFormat="1" applyFont="1" applyFill="1" applyBorder="1" applyAlignment="1">
      <alignment vertical="center"/>
    </xf>
    <xf numFmtId="3" fontId="7" fillId="0" borderId="95" xfId="2" applyNumberFormat="1" applyFont="1" applyFill="1" applyBorder="1" applyAlignment="1">
      <alignment vertical="center"/>
    </xf>
    <xf numFmtId="3" fontId="7" fillId="0" borderId="96" xfId="2" applyNumberFormat="1" applyFont="1" applyFill="1" applyBorder="1" applyAlignment="1">
      <alignment vertical="center"/>
    </xf>
    <xf numFmtId="3" fontId="6" fillId="0" borderId="91" xfId="2" applyNumberFormat="1" applyFont="1" applyBorder="1" applyAlignment="1">
      <alignment vertical="center"/>
    </xf>
    <xf numFmtId="3" fontId="6" fillId="0" borderId="97" xfId="2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3" fontId="7" fillId="0" borderId="84" xfId="2" applyNumberFormat="1" applyFont="1" applyBorder="1" applyAlignment="1">
      <alignment vertical="center"/>
    </xf>
    <xf numFmtId="3" fontId="7" fillId="0" borderId="94" xfId="2" applyNumberFormat="1" applyFont="1" applyBorder="1" applyAlignment="1">
      <alignment vertical="center"/>
    </xf>
    <xf numFmtId="3" fontId="7" fillId="0" borderId="15" xfId="2" applyNumberFormat="1" applyFont="1" applyBorder="1" applyAlignment="1">
      <alignment vertical="center"/>
    </xf>
    <xf numFmtId="3" fontId="7" fillId="0" borderId="95" xfId="2" applyNumberFormat="1" applyFont="1" applyBorder="1" applyAlignment="1">
      <alignment vertical="center"/>
    </xf>
    <xf numFmtId="3" fontId="7" fillId="0" borderId="88" xfId="2" applyNumberFormat="1" applyFont="1" applyBorder="1" applyAlignment="1">
      <alignment vertical="center"/>
    </xf>
    <xf numFmtId="3" fontId="7" fillId="0" borderId="96" xfId="2" applyNumberFormat="1" applyFont="1" applyBorder="1" applyAlignment="1">
      <alignment vertical="center"/>
    </xf>
    <xf numFmtId="3" fontId="7" fillId="0" borderId="80" xfId="2" applyNumberFormat="1" applyFont="1" applyFill="1" applyBorder="1" applyAlignment="1">
      <alignment vertical="center"/>
    </xf>
    <xf numFmtId="3" fontId="7" fillId="0" borderId="26" xfId="2" applyNumberFormat="1" applyFont="1" applyFill="1" applyBorder="1" applyAlignment="1">
      <alignment vertical="center"/>
    </xf>
    <xf numFmtId="3" fontId="7" fillId="0" borderId="23" xfId="2" applyNumberFormat="1" applyFont="1" applyFill="1" applyBorder="1" applyAlignment="1">
      <alignment vertical="center"/>
    </xf>
    <xf numFmtId="3" fontId="6" fillId="0" borderId="11" xfId="2" applyNumberFormat="1" applyFont="1" applyFill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8" fillId="5" borderId="0" xfId="2" applyFont="1" applyFill="1" applyBorder="1" applyAlignment="1">
      <alignment horizontal="left" vertical="center" wrapText="1"/>
    </xf>
    <xf numFmtId="0" fontId="8" fillId="5" borderId="77" xfId="2" applyFont="1" applyFill="1" applyBorder="1" applyAlignment="1">
      <alignment horizontal="right" vertical="center"/>
    </xf>
    <xf numFmtId="0" fontId="8" fillId="5" borderId="77" xfId="2" applyFont="1" applyFill="1" applyBorder="1" applyAlignment="1">
      <alignment horizontal="right" vertical="center" wrapText="1"/>
    </xf>
    <xf numFmtId="0" fontId="8" fillId="5" borderId="0" xfId="2" applyFont="1" applyFill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6" fillId="0" borderId="98" xfId="2" applyFont="1" applyBorder="1" applyAlignment="1">
      <alignment vertical="center" wrapText="1"/>
    </xf>
    <xf numFmtId="0" fontId="7" fillId="0" borderId="98" xfId="2" applyFont="1" applyBorder="1" applyAlignment="1">
      <alignment horizontal="center" vertical="center"/>
    </xf>
    <xf numFmtId="0" fontId="7" fillId="0" borderId="98" xfId="2" applyFont="1" applyBorder="1" applyAlignment="1">
      <alignment vertical="center"/>
    </xf>
    <xf numFmtId="0" fontId="6" fillId="0" borderId="98" xfId="2" applyFont="1" applyBorder="1" applyAlignment="1">
      <alignment vertical="center"/>
    </xf>
    <xf numFmtId="0" fontId="7" fillId="0" borderId="99" xfId="1" applyFont="1" applyFill="1" applyBorder="1" applyAlignment="1">
      <alignment vertical="center" wrapText="1"/>
    </xf>
    <xf numFmtId="164" fontId="7" fillId="0" borderId="100" xfId="1" applyNumberFormat="1" applyFont="1" applyBorder="1" applyAlignment="1">
      <alignment horizontal="right" vertical="center"/>
    </xf>
    <xf numFmtId="164" fontId="6" fillId="0" borderId="101" xfId="1" applyNumberFormat="1" applyFont="1" applyBorder="1" applyAlignment="1">
      <alignment horizontal="right" vertical="center"/>
    </xf>
    <xf numFmtId="164" fontId="24" fillId="0" borderId="0" xfId="1" applyNumberFormat="1" applyFont="1" applyAlignment="1">
      <alignment vertical="center"/>
    </xf>
    <xf numFmtId="0" fontId="7" fillId="0" borderId="16" xfId="1" applyFont="1" applyBorder="1" applyAlignment="1">
      <alignment vertical="center" wrapText="1"/>
    </xf>
    <xf numFmtId="164" fontId="7" fillId="0" borderId="15" xfId="1" applyNumberFormat="1" applyFont="1" applyBorder="1" applyAlignment="1">
      <alignment horizontal="right" vertical="center"/>
    </xf>
    <xf numFmtId="164" fontId="6" fillId="0" borderId="14" xfId="1" applyNumberFormat="1" applyFont="1" applyBorder="1" applyAlignment="1">
      <alignment horizontal="right" vertical="center"/>
    </xf>
    <xf numFmtId="0" fontId="7" fillId="0" borderId="16" xfId="1" applyFont="1" applyFill="1" applyBorder="1" applyAlignment="1">
      <alignment vertical="center" wrapText="1"/>
    </xf>
    <xf numFmtId="164" fontId="6" fillId="0" borderId="14" xfId="1" applyNumberFormat="1" applyFont="1" applyFill="1" applyBorder="1" applyAlignment="1">
      <alignment horizontal="right" vertical="center"/>
    </xf>
    <xf numFmtId="0" fontId="7" fillId="0" borderId="102" xfId="1" applyFont="1" applyBorder="1" applyAlignment="1">
      <alignment vertical="center" wrapText="1"/>
    </xf>
    <xf numFmtId="164" fontId="7" fillId="0" borderId="88" xfId="1" applyNumberFormat="1" applyFont="1" applyBorder="1" applyAlignment="1">
      <alignment horizontal="right" vertical="center"/>
    </xf>
    <xf numFmtId="164" fontId="6" fillId="0" borderId="89" xfId="1" applyNumberFormat="1" applyFont="1" applyBorder="1" applyAlignment="1">
      <alignment horizontal="right" vertical="center"/>
    </xf>
    <xf numFmtId="3" fontId="1" fillId="0" borderId="0" xfId="1" applyNumberFormat="1" applyFont="1" applyAlignment="1">
      <alignment vertical="center"/>
    </xf>
    <xf numFmtId="0" fontId="6" fillId="0" borderId="103" xfId="1" applyFont="1" applyBorder="1" applyAlignment="1">
      <alignment vertical="center" wrapText="1"/>
    </xf>
    <xf numFmtId="164" fontId="6" fillId="0" borderId="91" xfId="6" applyNumberFormat="1" applyFont="1" applyBorder="1" applyAlignment="1">
      <alignment horizontal="right" vertical="center"/>
    </xf>
    <xf numFmtId="164" fontId="6" fillId="0" borderId="92" xfId="6" applyNumberFormat="1" applyFont="1" applyBorder="1" applyAlignment="1">
      <alignment horizontal="right" vertical="center"/>
    </xf>
    <xf numFmtId="0" fontId="24" fillId="0" borderId="0" xfId="1" applyFont="1" applyAlignment="1">
      <alignment vertical="center"/>
    </xf>
    <xf numFmtId="4" fontId="1" fillId="0" borderId="0" xfId="1" applyNumberFormat="1" applyFont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7" fillId="0" borderId="99" xfId="1" applyFont="1" applyBorder="1" applyAlignment="1">
      <alignment vertical="center"/>
    </xf>
    <xf numFmtId="164" fontId="7" fillId="0" borderId="100" xfId="6" applyNumberFormat="1" applyFont="1" applyBorder="1" applyAlignment="1">
      <alignment horizontal="right" vertical="center"/>
    </xf>
    <xf numFmtId="164" fontId="6" fillId="0" borderId="101" xfId="6" applyNumberFormat="1" applyFont="1" applyBorder="1" applyAlignment="1">
      <alignment horizontal="right" vertical="center"/>
    </xf>
    <xf numFmtId="0" fontId="7" fillId="0" borderId="16" xfId="1" applyFont="1" applyBorder="1" applyAlignment="1">
      <alignment vertical="center"/>
    </xf>
    <xf numFmtId="164" fontId="7" fillId="0" borderId="15" xfId="6" applyNumberFormat="1" applyFont="1" applyBorder="1" applyAlignment="1">
      <alignment horizontal="right" vertical="center"/>
    </xf>
    <xf numFmtId="164" fontId="6" fillId="0" borderId="14" xfId="6" applyNumberFormat="1" applyFont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164" fontId="24" fillId="0" borderId="0" xfId="1" applyNumberFormat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164" fontId="7" fillId="0" borderId="88" xfId="6" applyNumberFormat="1" applyFont="1" applyBorder="1" applyAlignment="1">
      <alignment horizontal="right" vertical="center"/>
    </xf>
    <xf numFmtId="164" fontId="6" fillId="0" borderId="89" xfId="6" applyNumberFormat="1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 wrapText="1"/>
    </xf>
    <xf numFmtId="164" fontId="7" fillId="0" borderId="0" xfId="1" applyNumberFormat="1" applyFont="1" applyAlignment="1">
      <alignment horizontal="right" vertical="center"/>
    </xf>
    <xf numFmtId="164" fontId="7" fillId="0" borderId="0" xfId="6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center"/>
    </xf>
    <xf numFmtId="4" fontId="24" fillId="0" borderId="0" xfId="1" applyNumberFormat="1" applyFont="1" applyFill="1" applyAlignment="1">
      <alignment vertical="center"/>
    </xf>
    <xf numFmtId="164" fontId="6" fillId="0" borderId="92" xfId="6" applyNumberFormat="1" applyFont="1" applyFill="1" applyBorder="1" applyAlignment="1">
      <alignment horizontal="right" vertical="center"/>
    </xf>
    <xf numFmtId="164" fontId="29" fillId="0" borderId="0" xfId="1" applyNumberFormat="1" applyFont="1" applyAlignment="1">
      <alignment vertical="center"/>
    </xf>
    <xf numFmtId="169" fontId="1" fillId="0" borderId="0" xfId="6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Font="1" applyAlignment="1">
      <alignment vertical="center" wrapText="1"/>
    </xf>
    <xf numFmtId="0" fontId="30" fillId="5" borderId="0" xfId="2" applyFont="1" applyFill="1" applyBorder="1" applyAlignment="1">
      <alignment horizontal="left" vertical="center" wrapText="1"/>
    </xf>
    <xf numFmtId="0" fontId="30" fillId="5" borderId="77" xfId="2" applyFont="1" applyFill="1" applyBorder="1" applyAlignment="1">
      <alignment horizontal="right" vertical="center"/>
    </xf>
    <xf numFmtId="0" fontId="30" fillId="5" borderId="77" xfId="2" applyFont="1" applyFill="1" applyBorder="1" applyAlignment="1">
      <alignment horizontal="right" vertical="center" wrapText="1"/>
    </xf>
    <xf numFmtId="0" fontId="30" fillId="5" borderId="104" xfId="2" applyFont="1" applyFill="1" applyBorder="1" applyAlignment="1">
      <alignment horizontal="right" vertical="center"/>
    </xf>
    <xf numFmtId="0" fontId="31" fillId="0" borderId="0" xfId="2" applyFont="1" applyBorder="1" applyAlignment="1">
      <alignment vertical="center" wrapText="1"/>
    </xf>
    <xf numFmtId="164" fontId="32" fillId="0" borderId="0" xfId="2" applyNumberFormat="1" applyFont="1" applyBorder="1" applyAlignment="1">
      <alignment horizontal="right" vertical="center" wrapText="1"/>
    </xf>
    <xf numFmtId="164" fontId="31" fillId="0" borderId="0" xfId="2" applyNumberFormat="1" applyFont="1" applyBorder="1" applyAlignment="1">
      <alignment horizontal="right" vertical="center" wrapText="1"/>
    </xf>
    <xf numFmtId="0" fontId="32" fillId="0" borderId="44" xfId="2" applyFont="1" applyFill="1" applyBorder="1" applyAlignment="1">
      <alignment vertical="center" wrapText="1"/>
    </xf>
    <xf numFmtId="164" fontId="32" fillId="0" borderId="45" xfId="2" applyNumberFormat="1" applyFont="1" applyBorder="1" applyAlignment="1">
      <alignment horizontal="right" vertical="center" wrapText="1"/>
    </xf>
    <xf numFmtId="164" fontId="31" fillId="0" borderId="46" xfId="2" applyNumberFormat="1" applyFont="1" applyBorder="1" applyAlignment="1">
      <alignment horizontal="right" vertical="center" wrapText="1"/>
    </xf>
    <xf numFmtId="164" fontId="24" fillId="0" borderId="0" xfId="2" applyNumberFormat="1" applyFont="1" applyAlignment="1">
      <alignment horizontal="right" vertical="center"/>
    </xf>
    <xf numFmtId="164" fontId="1" fillId="0" borderId="0" xfId="2" applyNumberFormat="1" applyFont="1" applyAlignment="1">
      <alignment vertical="center"/>
    </xf>
    <xf numFmtId="0" fontId="32" fillId="0" borderId="28" xfId="2" applyFont="1" applyBorder="1" applyAlignment="1">
      <alignment vertical="center" wrapText="1"/>
    </xf>
    <xf numFmtId="164" fontId="32" fillId="0" borderId="27" xfId="2" applyNumberFormat="1" applyFont="1" applyBorder="1" applyAlignment="1">
      <alignment horizontal="right" vertical="center" wrapText="1"/>
    </xf>
    <xf numFmtId="164" fontId="31" fillId="0" borderId="26" xfId="2" applyNumberFormat="1" applyFont="1" applyBorder="1" applyAlignment="1">
      <alignment horizontal="right" vertical="center" wrapText="1"/>
    </xf>
    <xf numFmtId="0" fontId="32" fillId="0" borderId="28" xfId="2" applyFont="1" applyFill="1" applyBorder="1" applyAlignment="1">
      <alignment vertical="center" wrapText="1"/>
    </xf>
    <xf numFmtId="0" fontId="32" fillId="0" borderId="25" xfId="2" applyFont="1" applyBorder="1" applyAlignment="1">
      <alignment vertical="center" wrapText="1"/>
    </xf>
    <xf numFmtId="164" fontId="32" fillId="0" borderId="24" xfId="2" applyNumberFormat="1" applyFont="1" applyBorder="1" applyAlignment="1">
      <alignment horizontal="right" vertical="center" wrapText="1"/>
    </xf>
    <xf numFmtId="164" fontId="31" fillId="0" borderId="23" xfId="2" applyNumberFormat="1" applyFont="1" applyBorder="1" applyAlignment="1">
      <alignment horizontal="right" vertical="center" wrapText="1"/>
    </xf>
    <xf numFmtId="0" fontId="31" fillId="0" borderId="13" xfId="2" applyFont="1" applyBorder="1" applyAlignment="1">
      <alignment vertical="center" wrapText="1"/>
    </xf>
    <xf numFmtId="164" fontId="31" fillId="0" borderId="12" xfId="2" applyNumberFormat="1" applyFont="1" applyBorder="1" applyAlignment="1">
      <alignment horizontal="right" vertical="center" wrapText="1"/>
    </xf>
    <xf numFmtId="164" fontId="31" fillId="0" borderId="11" xfId="2" applyNumberFormat="1" applyFont="1" applyBorder="1" applyAlignment="1">
      <alignment horizontal="right" vertical="center" wrapText="1"/>
    </xf>
    <xf numFmtId="0" fontId="32" fillId="0" borderId="0" xfId="2" applyFont="1" applyFill="1" applyBorder="1" applyAlignment="1">
      <alignment vertical="center" wrapText="1"/>
    </xf>
    <xf numFmtId="164" fontId="32" fillId="0" borderId="0" xfId="2" applyNumberFormat="1" applyFont="1" applyAlignment="1">
      <alignment horizontal="right" vertical="center" wrapText="1"/>
    </xf>
    <xf numFmtId="164" fontId="32" fillId="0" borderId="0" xfId="7" applyNumberFormat="1" applyFont="1" applyAlignment="1">
      <alignment horizontal="right" vertical="center" wrapText="1"/>
    </xf>
    <xf numFmtId="164" fontId="31" fillId="0" borderId="0" xfId="2" applyNumberFormat="1" applyFont="1" applyAlignment="1">
      <alignment horizontal="right" vertical="center" wrapText="1"/>
    </xf>
    <xf numFmtId="0" fontId="32" fillId="0" borderId="0" xfId="2" applyFont="1" applyAlignment="1">
      <alignment vertical="center" wrapText="1"/>
    </xf>
    <xf numFmtId="0" fontId="31" fillId="0" borderId="0" xfId="2" applyFont="1" applyAlignment="1">
      <alignment vertical="center" wrapText="1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horizontal="right" vertical="center"/>
    </xf>
    <xf numFmtId="169" fontId="1" fillId="0" borderId="0" xfId="7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69" fontId="1" fillId="0" borderId="0" xfId="7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8" fillId="8" borderId="21" xfId="1" applyFont="1" applyFill="1" applyBorder="1" applyAlignment="1">
      <alignment horizontal="right" vertical="center"/>
    </xf>
    <xf numFmtId="0" fontId="8" fillId="8" borderId="20" xfId="1" applyFont="1" applyFill="1" applyBorder="1" applyAlignment="1">
      <alignment horizontal="right" vertical="center"/>
    </xf>
    <xf numFmtId="3" fontId="7" fillId="0" borderId="109" xfId="1" applyNumberFormat="1" applyFont="1" applyFill="1" applyBorder="1" applyAlignment="1">
      <alignment horizontal="right" vertical="center"/>
    </xf>
    <xf numFmtId="3" fontId="7" fillId="0" borderId="110" xfId="1" applyNumberFormat="1" applyFont="1" applyBorder="1" applyAlignment="1">
      <alignment horizontal="right" vertical="center"/>
    </xf>
    <xf numFmtId="3" fontId="7" fillId="0" borderId="91" xfId="1" applyNumberFormat="1" applyFont="1" applyFill="1" applyBorder="1" applyAlignment="1">
      <alignment horizontal="right" vertical="center"/>
    </xf>
    <xf numFmtId="3" fontId="7" fillId="0" borderId="92" xfId="1" applyNumberFormat="1" applyFont="1" applyBorder="1" applyAlignment="1">
      <alignment horizontal="right" vertical="center"/>
    </xf>
    <xf numFmtId="3" fontId="6" fillId="0" borderId="91" xfId="1" applyNumberFormat="1" applyFont="1" applyFill="1" applyBorder="1" applyAlignment="1">
      <alignment horizontal="right" vertical="center"/>
    </xf>
    <xf numFmtId="3" fontId="6" fillId="0" borderId="92" xfId="1" applyNumberFormat="1" applyFont="1" applyBorder="1" applyAlignment="1">
      <alignment horizontal="right" vertical="center"/>
    </xf>
    <xf numFmtId="0" fontId="2" fillId="7" borderId="121" xfId="0" applyFont="1" applyFill="1" applyBorder="1" applyAlignment="1">
      <alignment horizontal="center" vertical="center" wrapText="1"/>
    </xf>
    <xf numFmtId="0" fontId="2" fillId="7" borderId="122" xfId="0" applyFont="1" applyFill="1" applyBorder="1" applyAlignment="1">
      <alignment horizontal="center" vertical="center" wrapText="1"/>
    </xf>
    <xf numFmtId="0" fontId="33" fillId="0" borderId="123" xfId="0" applyFont="1" applyFill="1" applyBorder="1" applyAlignment="1">
      <alignment horizontal="center" vertical="center"/>
    </xf>
    <xf numFmtId="170" fontId="1" fillId="0" borderId="27" xfId="0" applyNumberFormat="1" applyFont="1" applyFill="1" applyBorder="1" applyAlignment="1">
      <alignment horizontal="center" vertical="center"/>
    </xf>
    <xf numFmtId="170" fontId="1" fillId="0" borderId="124" xfId="0" applyNumberFormat="1" applyFont="1" applyFill="1" applyBorder="1" applyAlignment="1">
      <alignment horizontal="center" vertical="center"/>
    </xf>
    <xf numFmtId="170" fontId="34" fillId="0" borderId="27" xfId="0" applyNumberFormat="1" applyFont="1" applyFill="1" applyBorder="1" applyAlignment="1">
      <alignment horizontal="center" vertical="center"/>
    </xf>
    <xf numFmtId="170" fontId="34" fillId="0" borderId="124" xfId="0" applyNumberFormat="1" applyFont="1" applyFill="1" applyBorder="1" applyAlignment="1">
      <alignment horizontal="center" vertical="center"/>
    </xf>
    <xf numFmtId="0" fontId="33" fillId="0" borderId="125" xfId="0" applyFont="1" applyFill="1" applyBorder="1" applyAlignment="1">
      <alignment horizontal="center" vertical="center"/>
    </xf>
    <xf numFmtId="170" fontId="34" fillId="0" borderId="24" xfId="0" applyNumberFormat="1" applyFont="1" applyFill="1" applyBorder="1" applyAlignment="1">
      <alignment horizontal="center" vertical="center"/>
    </xf>
    <xf numFmtId="170" fontId="34" fillId="0" borderId="12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2" fillId="9" borderId="127" xfId="0" applyFont="1" applyFill="1" applyBorder="1" applyAlignment="1">
      <alignment horizontal="center" vertical="center" wrapText="1"/>
    </xf>
    <xf numFmtId="164" fontId="1" fillId="0" borderId="128" xfId="0" applyNumberFormat="1" applyFont="1" applyFill="1" applyBorder="1" applyAlignment="1">
      <alignment horizontal="center" vertical="center"/>
    </xf>
    <xf numFmtId="164" fontId="1" fillId="0" borderId="129" xfId="0" applyNumberFormat="1" applyFont="1" applyFill="1" applyBorder="1" applyAlignment="1">
      <alignment horizontal="center" vertical="center"/>
    </xf>
    <xf numFmtId="0" fontId="1" fillId="0" borderId="0" xfId="2" applyFont="1" applyFill="1" applyAlignment="1"/>
    <xf numFmtId="0" fontId="8" fillId="5" borderId="105" xfId="2" applyFont="1" applyFill="1" applyBorder="1" applyAlignment="1">
      <alignment horizontal="center" vertical="center" wrapText="1"/>
    </xf>
    <xf numFmtId="0" fontId="8" fillId="5" borderId="75" xfId="2" applyFont="1" applyFill="1" applyBorder="1" applyAlignment="1">
      <alignment horizontal="center" vertical="center" wrapText="1"/>
    </xf>
    <xf numFmtId="0" fontId="8" fillId="5" borderId="76" xfId="2" applyFont="1" applyFill="1" applyBorder="1" applyAlignment="1">
      <alignment horizontal="center" vertical="center" wrapText="1"/>
    </xf>
    <xf numFmtId="14" fontId="8" fillId="5" borderId="76" xfId="2" applyNumberFormat="1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left" vertical="center" wrapText="1"/>
    </xf>
    <xf numFmtId="164" fontId="7" fillId="0" borderId="48" xfId="2" applyNumberFormat="1" applyFont="1" applyFill="1" applyBorder="1" applyAlignment="1">
      <alignment horizontal="right" vertical="center" wrapText="1"/>
    </xf>
    <xf numFmtId="164" fontId="7" fillId="0" borderId="48" xfId="2" applyNumberFormat="1" applyFont="1" applyFill="1" applyBorder="1" applyAlignment="1">
      <alignment horizontal="right" vertical="center"/>
    </xf>
    <xf numFmtId="171" fontId="7" fillId="0" borderId="49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horizontal="left" vertical="center" wrapText="1"/>
    </xf>
    <xf numFmtId="164" fontId="7" fillId="0" borderId="27" xfId="2" applyNumberFormat="1" applyFont="1" applyFill="1" applyBorder="1" applyAlignment="1">
      <alignment horizontal="right" vertical="center" wrapText="1"/>
    </xf>
    <xf numFmtId="164" fontId="7" fillId="0" borderId="27" xfId="2" applyNumberFormat="1" applyFont="1" applyFill="1" applyBorder="1" applyAlignment="1">
      <alignment horizontal="right" vertical="center"/>
    </xf>
    <xf numFmtId="171" fontId="7" fillId="0" borderId="26" xfId="2" applyNumberFormat="1" applyFont="1" applyFill="1" applyBorder="1" applyAlignment="1">
      <alignment vertical="center"/>
    </xf>
    <xf numFmtId="0" fontId="7" fillId="0" borderId="25" xfId="2" applyFont="1" applyFill="1" applyBorder="1" applyAlignment="1">
      <alignment horizontal="left" vertical="center" wrapText="1"/>
    </xf>
    <xf numFmtId="164" fontId="7" fillId="0" borderId="24" xfId="2" applyNumberFormat="1" applyFont="1" applyFill="1" applyBorder="1" applyAlignment="1">
      <alignment horizontal="right" vertical="center" wrapText="1"/>
    </xf>
    <xf numFmtId="164" fontId="7" fillId="0" borderId="24" xfId="2" applyNumberFormat="1" applyFont="1" applyFill="1" applyBorder="1" applyAlignment="1">
      <alignment horizontal="right" vertical="center"/>
    </xf>
    <xf numFmtId="171" fontId="7" fillId="0" borderId="23" xfId="2" applyNumberFormat="1" applyFont="1" applyFill="1" applyBorder="1" applyAlignment="1">
      <alignment vertical="center"/>
    </xf>
    <xf numFmtId="0" fontId="2" fillId="7" borderId="135" xfId="0" applyFont="1" applyFill="1" applyBorder="1" applyAlignment="1">
      <alignment horizontal="center" vertical="center" wrapText="1"/>
    </xf>
    <xf numFmtId="0" fontId="33" fillId="0" borderId="47" xfId="0" applyFont="1" applyFill="1" applyBorder="1" applyAlignment="1">
      <alignment horizontal="center" vertical="center"/>
    </xf>
    <xf numFmtId="164" fontId="1" fillId="0" borderId="48" xfId="0" applyNumberFormat="1" applyFont="1" applyFill="1" applyBorder="1" applyAlignment="1">
      <alignment horizontal="right" vertical="center"/>
    </xf>
    <xf numFmtId="164" fontId="1" fillId="0" borderId="49" xfId="0" applyNumberFormat="1" applyFont="1" applyFill="1" applyBorder="1" applyAlignment="1">
      <alignment horizontal="right" vertical="center"/>
    </xf>
    <xf numFmtId="0" fontId="33" fillId="0" borderId="28" xfId="0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right" vertical="center"/>
    </xf>
    <xf numFmtId="164" fontId="1" fillId="0" borderId="26" xfId="0" applyNumberFormat="1" applyFont="1" applyFill="1" applyBorder="1" applyAlignment="1">
      <alignment horizontal="right" vertical="center"/>
    </xf>
    <xf numFmtId="4" fontId="1" fillId="0" borderId="27" xfId="0" applyNumberFormat="1" applyFont="1" applyFill="1" applyBorder="1" applyAlignment="1">
      <alignment horizontal="right" vertical="center"/>
    </xf>
    <xf numFmtId="4" fontId="1" fillId="0" borderId="26" xfId="0" applyNumberFormat="1" applyFont="1" applyFill="1" applyBorder="1" applyAlignment="1">
      <alignment horizontal="right" vertical="center"/>
    </xf>
    <xf numFmtId="4" fontId="34" fillId="0" borderId="27" xfId="0" applyNumberFormat="1" applyFont="1" applyFill="1" applyBorder="1" applyAlignment="1">
      <alignment horizontal="right" vertical="center"/>
    </xf>
    <xf numFmtId="4" fontId="34" fillId="0" borderId="26" xfId="0" applyNumberFormat="1" applyFont="1" applyFill="1" applyBorder="1" applyAlignment="1">
      <alignment horizontal="right" vertical="center"/>
    </xf>
    <xf numFmtId="0" fontId="33" fillId="0" borderId="136" xfId="0" applyFont="1" applyFill="1" applyBorder="1" applyAlignment="1">
      <alignment horizontal="center" vertical="center"/>
    </xf>
    <xf numFmtId="9" fontId="34" fillId="0" borderId="137" xfId="0" applyNumberFormat="1" applyFont="1" applyFill="1" applyBorder="1" applyAlignment="1">
      <alignment horizontal="right" vertical="center"/>
    </xf>
    <xf numFmtId="9" fontId="34" fillId="0" borderId="138" xfId="0" applyNumberFormat="1" applyFont="1" applyFill="1" applyBorder="1" applyAlignment="1">
      <alignment horizontal="right" vertical="center"/>
    </xf>
    <xf numFmtId="0" fontId="33" fillId="0" borderId="25" xfId="0" applyFont="1" applyFill="1" applyBorder="1" applyAlignment="1">
      <alignment horizontal="center" vertical="center"/>
    </xf>
    <xf numFmtId="9" fontId="34" fillId="0" borderId="24" xfId="0" applyNumberFormat="1" applyFont="1" applyFill="1" applyBorder="1" applyAlignment="1">
      <alignment horizontal="right" vertical="center"/>
    </xf>
    <xf numFmtId="9" fontId="34" fillId="0" borderId="23" xfId="0" applyNumberFormat="1" applyFont="1" applyFill="1" applyBorder="1" applyAlignment="1">
      <alignment horizontal="right" vertical="center"/>
    </xf>
    <xf numFmtId="0" fontId="9" fillId="0" borderId="0" xfId="2" applyFont="1" applyAlignment="1">
      <alignment wrapText="1"/>
    </xf>
    <xf numFmtId="0" fontId="4" fillId="0" borderId="0" xfId="2" applyFont="1" applyAlignment="1">
      <alignment horizontal="right" wrapText="1"/>
    </xf>
    <xf numFmtId="14" fontId="4" fillId="0" borderId="0" xfId="2" applyNumberFormat="1" applyFont="1" applyAlignment="1">
      <alignment horizontal="right" wrapText="1"/>
    </xf>
    <xf numFmtId="0" fontId="4" fillId="0" borderId="0" xfId="2" applyFont="1" applyAlignment="1">
      <alignment horizontal="right" vertical="center" wrapText="1"/>
    </xf>
    <xf numFmtId="0" fontId="1" fillId="0" borderId="0" xfId="2" applyFont="1" applyAlignment="1">
      <alignment horizontal="right" vertical="top"/>
    </xf>
    <xf numFmtId="14" fontId="8" fillId="5" borderId="130" xfId="2" applyNumberFormat="1" applyFont="1" applyFill="1" applyBorder="1" applyAlignment="1">
      <alignment horizontal="left" vertical="center" wrapText="1"/>
    </xf>
    <xf numFmtId="0" fontId="8" fillId="5" borderId="82" xfId="2" applyFont="1" applyFill="1" applyBorder="1" applyAlignment="1">
      <alignment horizontal="right" vertical="center" wrapText="1"/>
    </xf>
    <xf numFmtId="0" fontId="6" fillId="0" borderId="47" xfId="2" applyFont="1" applyBorder="1" applyAlignment="1">
      <alignment vertical="center" wrapText="1"/>
    </xf>
    <xf numFmtId="164" fontId="7" fillId="0" borderId="48" xfId="2" applyNumberFormat="1" applyFont="1" applyBorder="1" applyAlignment="1">
      <alignment vertical="center"/>
    </xf>
    <xf numFmtId="164" fontId="6" fillId="0" borderId="49" xfId="2" applyNumberFormat="1" applyFont="1" applyBorder="1" applyAlignment="1">
      <alignment vertical="center"/>
    </xf>
    <xf numFmtId="0" fontId="6" fillId="0" borderId="28" xfId="2" applyFont="1" applyBorder="1" applyAlignment="1">
      <alignment vertical="center" wrapText="1"/>
    </xf>
    <xf numFmtId="164" fontId="7" fillId="0" borderId="27" xfId="2" applyNumberFormat="1" applyFont="1" applyBorder="1" applyAlignment="1">
      <alignment vertical="center"/>
    </xf>
    <xf numFmtId="164" fontId="6" fillId="0" borderId="26" xfId="2" applyNumberFormat="1" applyFont="1" applyBorder="1" applyAlignment="1">
      <alignment vertical="center"/>
    </xf>
    <xf numFmtId="0" fontId="6" fillId="0" borderId="25" xfId="2" applyFont="1" applyBorder="1" applyAlignment="1">
      <alignment vertical="center" wrapText="1"/>
    </xf>
    <xf numFmtId="164" fontId="7" fillId="0" borderId="24" xfId="2" applyNumberFormat="1" applyFont="1" applyBorder="1" applyAlignment="1">
      <alignment vertical="center"/>
    </xf>
    <xf numFmtId="164" fontId="6" fillId="0" borderId="23" xfId="2" applyNumberFormat="1" applyFont="1" applyBorder="1" applyAlignment="1">
      <alignment vertical="center"/>
    </xf>
    <xf numFmtId="0" fontId="6" fillId="0" borderId="13" xfId="2" applyFont="1" applyBorder="1" applyAlignment="1">
      <alignment vertical="center" wrapText="1"/>
    </xf>
    <xf numFmtId="164" fontId="6" fillId="0" borderId="12" xfId="2" applyNumberFormat="1" applyFont="1" applyBorder="1" applyAlignment="1">
      <alignment vertical="center"/>
    </xf>
    <xf numFmtId="164" fontId="6" fillId="0" borderId="11" xfId="2" applyNumberFormat="1" applyFont="1" applyBorder="1" applyAlignment="1">
      <alignment vertical="center"/>
    </xf>
    <xf numFmtId="0" fontId="9" fillId="0" borderId="0" xfId="2" applyFont="1" applyFill="1" applyBorder="1" applyAlignment="1"/>
    <xf numFmtId="0" fontId="6" fillId="0" borderId="0" xfId="2" applyFont="1" applyBorder="1" applyAlignment="1">
      <alignment vertical="center" wrapText="1"/>
    </xf>
    <xf numFmtId="164" fontId="6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0" fontId="6" fillId="0" borderId="0" xfId="2" applyFont="1" applyAlignment="1">
      <alignment vertical="center" wrapText="1"/>
    </xf>
    <xf numFmtId="164" fontId="7" fillId="0" borderId="0" xfId="2" applyNumberFormat="1" applyFont="1" applyAlignment="1">
      <alignment vertical="center"/>
    </xf>
    <xf numFmtId="0" fontId="6" fillId="0" borderId="0" xfId="2" applyFont="1" applyAlignment="1">
      <alignment horizontal="right" wrapText="1"/>
    </xf>
    <xf numFmtId="14" fontId="6" fillId="0" borderId="0" xfId="2" applyNumberFormat="1" applyFont="1" applyAlignment="1">
      <alignment horizontal="right" wrapText="1"/>
    </xf>
    <xf numFmtId="0" fontId="7" fillId="0" borderId="0" xfId="2" applyFont="1" applyAlignment="1"/>
    <xf numFmtId="0" fontId="6" fillId="0" borderId="0" xfId="2" applyFont="1" applyAlignment="1">
      <alignment horizontal="right" vertical="center" wrapText="1"/>
    </xf>
    <xf numFmtId="0" fontId="7" fillId="0" borderId="0" xfId="2" applyFont="1" applyAlignment="1">
      <alignment vertical="center"/>
    </xf>
    <xf numFmtId="0" fontId="4" fillId="0" borderId="0" xfId="2" applyFont="1" applyAlignment="1">
      <alignment wrapText="1"/>
    </xf>
    <xf numFmtId="0" fontId="4" fillId="0" borderId="0" xfId="2" applyFont="1" applyBorder="1" applyAlignment="1"/>
    <xf numFmtId="3" fontId="1" fillId="0" borderId="0" xfId="2" applyNumberFormat="1" applyFont="1" applyAlignment="1"/>
    <xf numFmtId="0" fontId="1" fillId="0" borderId="0" xfId="2" applyFont="1" applyAlignment="1">
      <alignment horizontal="right"/>
    </xf>
    <xf numFmtId="169" fontId="1" fillId="0" borderId="0" xfId="7" applyNumberFormat="1" applyFont="1" applyAlignment="1">
      <alignment horizontal="right"/>
    </xf>
    <xf numFmtId="169" fontId="1" fillId="0" borderId="0" xfId="7" applyNumberFormat="1" applyFont="1"/>
    <xf numFmtId="14" fontId="6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center" vertical="top"/>
    </xf>
    <xf numFmtId="0" fontId="8" fillId="5" borderId="130" xfId="2" applyFont="1" applyFill="1" applyBorder="1" applyAlignment="1">
      <alignment vertical="center" wrapText="1"/>
    </xf>
    <xf numFmtId="0" fontId="1" fillId="0" borderId="0" xfId="2" applyFont="1" applyAlignment="1">
      <alignment vertical="top"/>
    </xf>
    <xf numFmtId="0" fontId="7" fillId="0" borderId="28" xfId="2" quotePrefix="1" applyFont="1" applyBorder="1" applyAlignment="1">
      <alignment vertical="center"/>
    </xf>
    <xf numFmtId="164" fontId="7" fillId="0" borderId="26" xfId="2" applyNumberFormat="1" applyFont="1" applyBorder="1" applyAlignment="1">
      <alignment vertical="center"/>
    </xf>
    <xf numFmtId="14" fontId="4" fillId="0" borderId="0" xfId="2" applyNumberFormat="1" applyFont="1" applyAlignment="1">
      <alignment horizontal="right" vertical="center" wrapText="1"/>
    </xf>
    <xf numFmtId="0" fontId="2" fillId="7" borderId="139" xfId="0" applyFont="1" applyFill="1" applyBorder="1" applyAlignment="1">
      <alignment horizontal="left" vertical="center" wrapText="1"/>
    </xf>
    <xf numFmtId="0" fontId="2" fillId="7" borderId="131" xfId="0" applyFont="1" applyFill="1" applyBorder="1" applyAlignment="1">
      <alignment horizontal="center" vertical="center" wrapText="1"/>
    </xf>
    <xf numFmtId="0" fontId="2" fillId="7" borderId="140" xfId="0" applyFont="1" applyFill="1" applyBorder="1" applyAlignment="1">
      <alignment horizontal="center" vertical="center" wrapText="1"/>
    </xf>
    <xf numFmtId="0" fontId="2" fillId="7" borderId="141" xfId="0" applyFont="1" applyFill="1" applyBorder="1" applyAlignment="1">
      <alignment horizontal="center" vertical="center" wrapText="1"/>
    </xf>
    <xf numFmtId="164" fontId="7" fillId="0" borderId="142" xfId="2" applyNumberFormat="1" applyFont="1" applyBorder="1" applyAlignment="1">
      <alignment vertical="center"/>
    </xf>
    <xf numFmtId="9" fontId="7" fillId="0" borderId="12" xfId="2" applyNumberFormat="1" applyFont="1" applyBorder="1" applyAlignment="1">
      <alignment horizontal="center" vertical="center"/>
    </xf>
    <xf numFmtId="172" fontId="7" fillId="0" borderId="11" xfId="2" applyNumberFormat="1" applyFont="1" applyBorder="1" applyAlignment="1">
      <alignment horizontal="center" vertical="center"/>
    </xf>
    <xf numFmtId="9" fontId="7" fillId="0" borderId="13" xfId="2" applyNumberFormat="1" applyFont="1" applyBorder="1" applyAlignment="1">
      <alignment vertical="center"/>
    </xf>
    <xf numFmtId="172" fontId="7" fillId="0" borderId="11" xfId="2" applyNumberFormat="1" applyFont="1" applyBorder="1" applyAlignment="1">
      <alignment vertical="center"/>
    </xf>
    <xf numFmtId="164" fontId="7" fillId="0" borderId="13" xfId="2" applyNumberFormat="1" applyFont="1" applyBorder="1" applyAlignment="1">
      <alignment vertical="center"/>
    </xf>
    <xf numFmtId="0" fontId="25" fillId="5" borderId="0" xfId="2" applyFont="1" applyFill="1" applyBorder="1" applyAlignment="1">
      <alignment vertical="center"/>
    </xf>
    <xf numFmtId="0" fontId="8" fillId="5" borderId="75" xfId="2" applyFont="1" applyFill="1" applyBorder="1" applyAlignment="1">
      <alignment horizontal="right" vertical="center" wrapText="1"/>
    </xf>
    <xf numFmtId="0" fontId="8" fillId="5" borderId="76" xfId="2" applyFont="1" applyFill="1" applyBorder="1" applyAlignment="1">
      <alignment horizontal="right" vertical="center" wrapText="1"/>
    </xf>
    <xf numFmtId="164" fontId="7" fillId="0" borderId="0" xfId="2" applyNumberFormat="1" applyFont="1" applyFill="1" applyBorder="1" applyAlignment="1">
      <alignment horizontal="right" vertical="center"/>
    </xf>
    <xf numFmtId="164" fontId="7" fillId="0" borderId="0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164" fontId="6" fillId="0" borderId="12" xfId="2" applyNumberFormat="1" applyFont="1" applyFill="1" applyBorder="1" applyAlignment="1">
      <alignment horizontal="right" vertical="center"/>
    </xf>
    <xf numFmtId="164" fontId="6" fillId="0" borderId="12" xfId="7" applyNumberFormat="1" applyFont="1" applyFill="1" applyBorder="1" applyAlignment="1">
      <alignment horizontal="right" vertical="center"/>
    </xf>
    <xf numFmtId="164" fontId="6" fillId="0" borderId="11" xfId="7" applyNumberFormat="1" applyFont="1" applyFill="1" applyBorder="1" applyAlignment="1">
      <alignment horizontal="right" vertical="center"/>
    </xf>
    <xf numFmtId="0" fontId="36" fillId="0" borderId="0" xfId="2" applyFont="1" applyAlignment="1">
      <alignment horizontal="center" vertical="center"/>
    </xf>
    <xf numFmtId="0" fontId="36" fillId="0" borderId="0" xfId="2" applyFont="1" applyAlignment="1"/>
    <xf numFmtId="0" fontId="7" fillId="0" borderId="44" xfId="2" applyFont="1" applyBorder="1" applyAlignment="1">
      <alignment horizontal="left" vertical="center" wrapText="1"/>
    </xf>
    <xf numFmtId="164" fontId="7" fillId="0" borderId="45" xfId="2" applyNumberFormat="1" applyFont="1" applyFill="1" applyBorder="1" applyAlignment="1">
      <alignment horizontal="right" vertical="center"/>
    </xf>
    <xf numFmtId="164" fontId="7" fillId="0" borderId="45" xfId="7" applyNumberFormat="1" applyFont="1" applyFill="1" applyBorder="1" applyAlignment="1">
      <alignment horizontal="right" vertical="center"/>
    </xf>
    <xf numFmtId="164" fontId="7" fillId="0" borderId="46" xfId="7" applyNumberFormat="1" applyFont="1" applyFill="1" applyBorder="1" applyAlignment="1">
      <alignment horizontal="right" vertical="center"/>
    </xf>
    <xf numFmtId="0" fontId="7" fillId="0" borderId="28" xfId="2" applyFont="1" applyBorder="1" applyAlignment="1">
      <alignment horizontal="left" vertical="center" wrapText="1"/>
    </xf>
    <xf numFmtId="164" fontId="7" fillId="0" borderId="27" xfId="7" applyNumberFormat="1" applyFont="1" applyFill="1" applyBorder="1" applyAlignment="1">
      <alignment horizontal="right" vertical="center"/>
    </xf>
    <xf numFmtId="164" fontId="7" fillId="0" borderId="26" xfId="7" applyNumberFormat="1" applyFont="1" applyFill="1" applyBorder="1" applyAlignment="1">
      <alignment horizontal="right" vertical="center"/>
    </xf>
    <xf numFmtId="0" fontId="7" fillId="0" borderId="25" xfId="2" quotePrefix="1" applyFont="1" applyBorder="1" applyAlignment="1">
      <alignment horizontal="left" vertical="center" wrapText="1"/>
    </xf>
    <xf numFmtId="164" fontId="7" fillId="0" borderId="24" xfId="7" applyNumberFormat="1" applyFont="1" applyFill="1" applyBorder="1" applyAlignment="1">
      <alignment horizontal="right" vertical="center"/>
    </xf>
    <xf numFmtId="164" fontId="7" fillId="0" borderId="23" xfId="7" applyNumberFormat="1" applyFont="1" applyFill="1" applyBorder="1" applyAlignment="1">
      <alignment horizontal="right" vertical="center"/>
    </xf>
    <xf numFmtId="0" fontId="7" fillId="0" borderId="28" xfId="2" quotePrefix="1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 wrapText="1"/>
    </xf>
    <xf numFmtId="0" fontId="6" fillId="0" borderId="143" xfId="2" applyFont="1" applyBorder="1" applyAlignment="1">
      <alignment vertical="center" wrapText="1"/>
    </xf>
    <xf numFmtId="164" fontId="7" fillId="0" borderId="143" xfId="2" applyNumberFormat="1" applyFont="1" applyFill="1" applyBorder="1" applyAlignment="1">
      <alignment horizontal="right" vertical="center"/>
    </xf>
    <xf numFmtId="164" fontId="7" fillId="0" borderId="143" xfId="2" applyNumberFormat="1" applyFont="1" applyBorder="1" applyAlignment="1">
      <alignment horizontal="right" vertical="center"/>
    </xf>
    <xf numFmtId="0" fontId="7" fillId="0" borderId="143" xfId="2" applyFont="1" applyBorder="1" applyAlignment="1">
      <alignment vertical="center"/>
    </xf>
    <xf numFmtId="164" fontId="1" fillId="0" borderId="0" xfId="2" applyNumberFormat="1" applyFont="1" applyFill="1" applyAlignment="1"/>
    <xf numFmtId="14" fontId="4" fillId="0" borderId="0" xfId="2" applyNumberFormat="1" applyFont="1" applyAlignment="1">
      <alignment wrapText="1"/>
    </xf>
    <xf numFmtId="14" fontId="8" fillId="5" borderId="21" xfId="2" applyNumberFormat="1" applyFont="1" applyFill="1" applyBorder="1" applyAlignment="1">
      <alignment horizontal="right" wrapText="1"/>
    </xf>
    <xf numFmtId="14" fontId="8" fillId="5" borderId="20" xfId="2" applyNumberFormat="1" applyFont="1" applyFill="1" applyBorder="1" applyAlignment="1">
      <alignment horizontal="right" wrapText="1"/>
    </xf>
    <xf numFmtId="0" fontId="8" fillId="5" borderId="145" xfId="2" applyFont="1" applyFill="1" applyBorder="1" applyAlignment="1">
      <alignment horizontal="right" vertical="top" wrapText="1"/>
    </xf>
    <xf numFmtId="0" fontId="8" fillId="5" borderId="146" xfId="2" applyFont="1" applyFill="1" applyBorder="1" applyAlignment="1">
      <alignment horizontal="right" vertical="top" wrapText="1"/>
    </xf>
    <xf numFmtId="0" fontId="6" fillId="0" borderId="147" xfId="2" applyFont="1" applyFill="1" applyBorder="1" applyAlignment="1">
      <alignment vertical="center" wrapText="1"/>
    </xf>
    <xf numFmtId="0" fontId="7" fillId="0" borderId="148" xfId="2" applyFont="1" applyBorder="1" applyAlignment="1">
      <alignment vertical="center"/>
    </xf>
    <xf numFmtId="0" fontId="6" fillId="0" borderId="148" xfId="2" applyFont="1" applyFill="1" applyBorder="1" applyAlignment="1">
      <alignment vertical="center" wrapText="1"/>
    </xf>
    <xf numFmtId="0" fontId="6" fillId="0" borderId="149" xfId="2" applyFont="1" applyFill="1" applyBorder="1" applyAlignment="1">
      <alignment vertical="center" wrapText="1"/>
    </xf>
    <xf numFmtId="0" fontId="6" fillId="0" borderId="104" xfId="2" applyFont="1" applyFill="1" applyBorder="1" applyAlignment="1">
      <alignment vertical="center" wrapText="1"/>
    </xf>
    <xf numFmtId="0" fontId="7" fillId="0" borderId="150" xfId="2" applyFont="1" applyBorder="1" applyAlignment="1">
      <alignment vertical="center"/>
    </xf>
    <xf numFmtId="0" fontId="6" fillId="0" borderId="150" xfId="2" applyFont="1" applyFill="1" applyBorder="1" applyAlignment="1">
      <alignment vertical="center" wrapText="1"/>
    </xf>
    <xf numFmtId="0" fontId="6" fillId="0" borderId="151" xfId="2" applyFont="1" applyFill="1" applyBorder="1" applyAlignment="1">
      <alignment vertical="center" wrapText="1"/>
    </xf>
    <xf numFmtId="0" fontId="7" fillId="0" borderId="44" xfId="2" applyFont="1" applyFill="1" applyBorder="1" applyAlignment="1">
      <alignment vertical="center" wrapText="1"/>
    </xf>
    <xf numFmtId="164" fontId="7" fillId="0" borderId="45" xfId="2" applyNumberFormat="1" applyFont="1" applyBorder="1" applyAlignment="1">
      <alignment vertical="center"/>
    </xf>
    <xf numFmtId="164" fontId="7" fillId="0" borderId="46" xfId="2" applyNumberFormat="1" applyFont="1" applyBorder="1" applyAlignment="1">
      <alignment vertical="center"/>
    </xf>
    <xf numFmtId="0" fontId="7" fillId="0" borderId="25" xfId="8" applyFont="1" applyFill="1" applyBorder="1" applyAlignment="1" applyProtection="1">
      <alignment vertical="center" wrapText="1"/>
      <protection locked="0"/>
    </xf>
    <xf numFmtId="164" fontId="7" fillId="0" borderId="23" xfId="2" applyNumberFormat="1" applyFont="1" applyBorder="1" applyAlignment="1">
      <alignment vertical="center"/>
    </xf>
    <xf numFmtId="0" fontId="6" fillId="0" borderId="0" xfId="2" applyFont="1" applyFill="1" applyBorder="1" applyAlignment="1">
      <alignment vertical="center" wrapText="1"/>
    </xf>
    <xf numFmtId="0" fontId="6" fillId="0" borderId="152" xfId="2" applyFont="1" applyFill="1" applyBorder="1" applyAlignment="1">
      <alignment vertical="center" wrapText="1"/>
    </xf>
    <xf numFmtId="164" fontId="6" fillId="0" borderId="152" xfId="2" applyNumberFormat="1" applyFont="1" applyBorder="1" applyAlignment="1">
      <alignment vertical="center"/>
    </xf>
    <xf numFmtId="164" fontId="7" fillId="0" borderId="45" xfId="2" applyNumberFormat="1" applyFont="1" applyFill="1" applyBorder="1" applyAlignment="1">
      <alignment vertical="center"/>
    </xf>
    <xf numFmtId="164" fontId="7" fillId="0" borderId="46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 wrapText="1"/>
    </xf>
    <xf numFmtId="164" fontId="7" fillId="0" borderId="26" xfId="2" applyNumberFormat="1" applyFont="1" applyFill="1" applyBorder="1" applyAlignment="1">
      <alignment vertical="center"/>
    </xf>
    <xf numFmtId="0" fontId="7" fillId="0" borderId="25" xfId="2" applyFont="1" applyFill="1" applyBorder="1" applyAlignment="1">
      <alignment vertical="center" wrapText="1"/>
    </xf>
    <xf numFmtId="0" fontId="6" fillId="0" borderId="0" xfId="8" applyFont="1" applyFill="1" applyBorder="1" applyAlignment="1" applyProtection="1">
      <alignment vertical="center" wrapText="1"/>
      <protection locked="0"/>
    </xf>
    <xf numFmtId="0" fontId="6" fillId="0" borderId="44" xfId="2" applyFont="1" applyFill="1" applyBorder="1" applyAlignment="1">
      <alignment vertical="center" wrapText="1"/>
    </xf>
    <xf numFmtId="164" fontId="6" fillId="0" borderId="45" xfId="2" applyNumberFormat="1" applyFont="1" applyBorder="1" applyAlignment="1">
      <alignment vertical="center"/>
    </xf>
    <xf numFmtId="164" fontId="6" fillId="0" borderId="46" xfId="2" applyNumberFormat="1" applyFont="1" applyBorder="1" applyAlignment="1">
      <alignment vertical="center"/>
    </xf>
    <xf numFmtId="0" fontId="6" fillId="0" borderId="25" xfId="8" applyFont="1" applyFill="1" applyBorder="1" applyAlignment="1" applyProtection="1">
      <alignment vertical="center" wrapText="1"/>
      <protection locked="0"/>
    </xf>
    <xf numFmtId="164" fontId="6" fillId="0" borderId="24" xfId="2" applyNumberFormat="1" applyFont="1" applyBorder="1" applyAlignment="1">
      <alignment vertical="center"/>
    </xf>
    <xf numFmtId="14" fontId="8" fillId="5" borderId="64" xfId="2" applyNumberFormat="1" applyFont="1" applyFill="1" applyBorder="1" applyAlignment="1">
      <alignment horizontal="right" wrapText="1"/>
    </xf>
    <xf numFmtId="14" fontId="8" fillId="5" borderId="153" xfId="2" applyNumberFormat="1" applyFont="1" applyFill="1" applyBorder="1" applyAlignment="1">
      <alignment horizontal="right" wrapText="1"/>
    </xf>
    <xf numFmtId="0" fontId="20" fillId="0" borderId="0" xfId="2" applyFont="1" applyAlignment="1"/>
    <xf numFmtId="14" fontId="30" fillId="5" borderId="21" xfId="2" applyNumberFormat="1" applyFont="1" applyFill="1" applyBorder="1" applyAlignment="1">
      <alignment horizontal="right" vertical="center" wrapText="1"/>
    </xf>
    <xf numFmtId="14" fontId="30" fillId="5" borderId="20" xfId="2" applyNumberFormat="1" applyFont="1" applyFill="1" applyBorder="1" applyAlignment="1">
      <alignment horizontal="right" vertical="center" wrapText="1"/>
    </xf>
    <xf numFmtId="0" fontId="30" fillId="5" borderId="145" xfId="2" applyFont="1" applyFill="1" applyBorder="1" applyAlignment="1">
      <alignment horizontal="right" vertical="top" wrapText="1"/>
    </xf>
    <xf numFmtId="0" fontId="30" fillId="5" borderId="146" xfId="2" applyFont="1" applyFill="1" applyBorder="1" applyAlignment="1">
      <alignment horizontal="right" vertical="top" wrapText="1"/>
    </xf>
    <xf numFmtId="0" fontId="4" fillId="0" borderId="0" xfId="2" applyFont="1" applyFill="1" applyBorder="1" applyAlignment="1">
      <alignment wrapText="1"/>
    </xf>
    <xf numFmtId="0" fontId="31" fillId="0" borderId="154" xfId="2" applyFont="1" applyFill="1" applyBorder="1" applyAlignment="1">
      <alignment vertical="center" wrapText="1"/>
    </xf>
    <xf numFmtId="0" fontId="32" fillId="0" borderId="154" xfId="2" applyFont="1" applyBorder="1" applyAlignment="1">
      <alignment vertical="center"/>
    </xf>
    <xf numFmtId="0" fontId="31" fillId="0" borderId="155" xfId="2" applyFont="1" applyFill="1" applyBorder="1" applyAlignment="1">
      <alignment vertical="center" wrapText="1"/>
    </xf>
    <xf numFmtId="0" fontId="32" fillId="0" borderId="155" xfId="2" applyFont="1" applyBorder="1" applyAlignment="1">
      <alignment vertical="center"/>
    </xf>
    <xf numFmtId="0" fontId="31" fillId="0" borderId="13" xfId="2" applyFont="1" applyFill="1" applyBorder="1" applyAlignment="1">
      <alignment vertical="center" wrapText="1"/>
    </xf>
    <xf numFmtId="164" fontId="31" fillId="0" borderId="12" xfId="2" applyNumberFormat="1" applyFont="1" applyBorder="1" applyAlignment="1">
      <alignment vertical="center"/>
    </xf>
    <xf numFmtId="164" fontId="31" fillId="0" borderId="11" xfId="2" applyNumberFormat="1" applyFont="1" applyBorder="1" applyAlignment="1">
      <alignment vertical="center"/>
    </xf>
    <xf numFmtId="0" fontId="38" fillId="0" borderId="13" xfId="8" applyFont="1" applyFill="1" applyBorder="1" applyAlignment="1" applyProtection="1">
      <alignment horizontal="left" vertical="center" wrapText="1"/>
      <protection locked="0"/>
    </xf>
    <xf numFmtId="164" fontId="38" fillId="0" borderId="12" xfId="2" applyNumberFormat="1" applyFont="1" applyBorder="1" applyAlignment="1">
      <alignment vertical="center"/>
    </xf>
    <xf numFmtId="164" fontId="38" fillId="0" borderId="11" xfId="2" applyNumberFormat="1" applyFont="1" applyBorder="1" applyAlignment="1">
      <alignment vertical="center"/>
    </xf>
    <xf numFmtId="0" fontId="32" fillId="0" borderId="44" xfId="8" quotePrefix="1" applyFont="1" applyFill="1" applyBorder="1" applyAlignment="1" applyProtection="1">
      <alignment horizontal="left" vertical="center" wrapText="1"/>
      <protection locked="0"/>
    </xf>
    <xf numFmtId="164" fontId="32" fillId="0" borderId="45" xfId="2" applyNumberFormat="1" applyFont="1" applyBorder="1" applyAlignment="1">
      <alignment vertical="center"/>
    </xf>
    <xf numFmtId="164" fontId="32" fillId="0" borderId="46" xfId="2" applyNumberFormat="1" applyFont="1" applyBorder="1" applyAlignment="1">
      <alignment vertical="center"/>
    </xf>
    <xf numFmtId="0" fontId="32" fillId="0" borderId="28" xfId="8" quotePrefix="1" applyFont="1" applyFill="1" applyBorder="1" applyAlignment="1" applyProtection="1">
      <alignment horizontal="left" vertical="center" wrapText="1"/>
      <protection locked="0"/>
    </xf>
    <xf numFmtId="164" fontId="32" fillId="0" borderId="27" xfId="2" applyNumberFormat="1" applyFont="1" applyBorder="1" applyAlignment="1">
      <alignment vertical="center"/>
    </xf>
    <xf numFmtId="164" fontId="32" fillId="0" borderId="26" xfId="2" applyNumberFormat="1" applyFont="1" applyBorder="1" applyAlignment="1">
      <alignment vertical="center"/>
    </xf>
    <xf numFmtId="0" fontId="32" fillId="0" borderId="25" xfId="8" quotePrefix="1" applyFont="1" applyFill="1" applyBorder="1" applyAlignment="1" applyProtection="1">
      <alignment horizontal="left" vertical="center" wrapText="1"/>
      <protection locked="0"/>
    </xf>
    <xf numFmtId="164" fontId="32" fillId="0" borderId="24" xfId="2" applyNumberFormat="1" applyFont="1" applyBorder="1" applyAlignment="1">
      <alignment vertical="center"/>
    </xf>
    <xf numFmtId="164" fontId="32" fillId="0" borderId="23" xfId="2" applyNumberFormat="1" applyFont="1" applyBorder="1" applyAlignment="1">
      <alignment vertical="center"/>
    </xf>
    <xf numFmtId="0" fontId="32" fillId="0" borderId="44" xfId="8" quotePrefix="1" applyFont="1" applyFill="1" applyBorder="1" applyAlignment="1" applyProtection="1">
      <alignment vertical="center" wrapText="1"/>
      <protection locked="0"/>
    </xf>
    <xf numFmtId="0" fontId="32" fillId="0" borderId="28" xfId="8" quotePrefix="1" applyFont="1" applyFill="1" applyBorder="1" applyAlignment="1" applyProtection="1">
      <alignment vertical="center" wrapText="1"/>
      <protection locked="0"/>
    </xf>
    <xf numFmtId="0" fontId="32" fillId="0" borderId="25" xfId="8" quotePrefix="1" applyFont="1" applyFill="1" applyBorder="1" applyAlignment="1" applyProtection="1">
      <alignment vertical="center" wrapText="1"/>
      <protection locked="0"/>
    </xf>
    <xf numFmtId="164" fontId="32" fillId="0" borderId="27" xfId="2" applyNumberFormat="1" applyFont="1" applyFill="1" applyBorder="1" applyAlignment="1">
      <alignment vertical="center"/>
    </xf>
    <xf numFmtId="0" fontId="31" fillId="0" borderId="13" xfId="8" applyFont="1" applyFill="1" applyBorder="1" applyAlignment="1" applyProtection="1">
      <alignment horizontal="left" vertical="center" wrapText="1"/>
      <protection locked="0"/>
    </xf>
    <xf numFmtId="0" fontId="1" fillId="0" borderId="0" xfId="2" applyFont="1" applyFill="1" applyBorder="1" applyAlignment="1">
      <alignment vertical="center" wrapText="1"/>
    </xf>
    <xf numFmtId="164" fontId="1" fillId="0" borderId="0" xfId="2" applyNumberFormat="1" applyFont="1" applyFill="1" applyBorder="1" applyAlignment="1">
      <alignment vertical="center"/>
    </xf>
    <xf numFmtId="14" fontId="30" fillId="5" borderId="72" xfId="2" applyNumberFormat="1" applyFont="1" applyFill="1" applyBorder="1" applyAlignment="1">
      <alignment horizontal="right" vertical="center" wrapText="1"/>
    </xf>
    <xf numFmtId="14" fontId="30" fillId="5" borderId="73" xfId="2" applyNumberFormat="1" applyFont="1" applyFill="1" applyBorder="1" applyAlignment="1">
      <alignment horizontal="right" vertical="center" wrapText="1"/>
    </xf>
    <xf numFmtId="0" fontId="30" fillId="5" borderId="77" xfId="2" applyFont="1" applyFill="1" applyBorder="1" applyAlignment="1">
      <alignment horizontal="right" vertical="top" wrapText="1"/>
    </xf>
    <xf numFmtId="0" fontId="30" fillId="5" borderId="82" xfId="2" applyFont="1" applyFill="1" applyBorder="1" applyAlignment="1">
      <alignment horizontal="right" vertical="top" wrapText="1"/>
    </xf>
    <xf numFmtId="0" fontId="31" fillId="0" borderId="152" xfId="2" applyFont="1" applyFill="1" applyBorder="1" applyAlignment="1">
      <alignment vertical="center" wrapText="1"/>
    </xf>
    <xf numFmtId="164" fontId="31" fillId="0" borderId="152" xfId="2" applyNumberFormat="1" applyFont="1" applyBorder="1" applyAlignment="1">
      <alignment vertical="center"/>
    </xf>
    <xf numFmtId="164" fontId="32" fillId="0" borderId="24" xfId="2" applyNumberFormat="1" applyFont="1" applyFill="1" applyBorder="1" applyAlignment="1">
      <alignment vertical="center"/>
    </xf>
    <xf numFmtId="0" fontId="31" fillId="0" borderId="0" xfId="8" applyFont="1" applyFill="1" applyBorder="1" applyAlignment="1" applyProtection="1">
      <alignment vertical="center" wrapText="1"/>
      <protection locked="0"/>
    </xf>
    <xf numFmtId="3" fontId="31" fillId="0" borderId="0" xfId="2" applyNumberFormat="1" applyFont="1" applyBorder="1" applyAlignment="1">
      <alignment vertical="center"/>
    </xf>
    <xf numFmtId="0" fontId="8" fillId="5" borderId="130" xfId="2" applyFont="1" applyFill="1" applyBorder="1" applyAlignment="1">
      <alignment vertical="top" wrapText="1"/>
    </xf>
    <xf numFmtId="0" fontId="8" fillId="5" borderId="77" xfId="8" applyFont="1" applyFill="1" applyBorder="1" applyAlignment="1" applyProtection="1">
      <alignment horizontal="right" vertical="top" wrapText="1"/>
      <protection locked="0"/>
    </xf>
    <xf numFmtId="0" fontId="8" fillId="5" borderId="82" xfId="8" applyFont="1" applyFill="1" applyBorder="1" applyAlignment="1" applyProtection="1">
      <alignment horizontal="right" vertical="top" wrapText="1"/>
      <protection locked="0"/>
    </xf>
    <xf numFmtId="0" fontId="31" fillId="0" borderId="38" xfId="2" applyFont="1" applyFill="1" applyBorder="1" applyAlignment="1">
      <alignment vertical="center" wrapText="1"/>
    </xf>
    <xf numFmtId="164" fontId="31" fillId="0" borderId="39" xfId="2" applyNumberFormat="1" applyFont="1" applyBorder="1" applyAlignment="1">
      <alignment vertical="center"/>
    </xf>
    <xf numFmtId="164" fontId="31" fillId="0" borderId="156" xfId="2" applyNumberFormat="1" applyFont="1" applyBorder="1" applyAlignment="1">
      <alignment vertical="center"/>
    </xf>
    <xf numFmtId="0" fontId="31" fillId="0" borderId="44" xfId="2" applyFont="1" applyFill="1" applyBorder="1" applyAlignment="1">
      <alignment vertical="center" wrapText="1"/>
    </xf>
    <xf numFmtId="164" fontId="31" fillId="0" borderId="45" xfId="2" applyNumberFormat="1" applyFont="1" applyFill="1" applyBorder="1" applyAlignment="1">
      <alignment vertical="center"/>
    </xf>
    <xf numFmtId="164" fontId="31" fillId="0" borderId="46" xfId="2" applyNumberFormat="1" applyFont="1" applyFill="1" applyBorder="1" applyAlignment="1">
      <alignment vertical="center"/>
    </xf>
    <xf numFmtId="0" fontId="32" fillId="0" borderId="28" xfId="2" applyFont="1" applyFill="1" applyBorder="1" applyAlignment="1">
      <alignment horizontal="left" vertical="center" wrapText="1"/>
    </xf>
    <xf numFmtId="164" fontId="32" fillId="0" borderId="26" xfId="2" applyNumberFormat="1" applyFont="1" applyFill="1" applyBorder="1" applyAlignment="1">
      <alignment vertical="center"/>
    </xf>
    <xf numFmtId="0" fontId="39" fillId="0" borderId="28" xfId="2" quotePrefix="1" applyFont="1" applyFill="1" applyBorder="1" applyAlignment="1">
      <alignment horizontal="left" vertical="center" wrapText="1"/>
    </xf>
    <xf numFmtId="164" fontId="39" fillId="0" borderId="27" xfId="2" applyNumberFormat="1" applyFont="1" applyFill="1" applyBorder="1" applyAlignment="1">
      <alignment vertical="center"/>
    </xf>
    <xf numFmtId="164" fontId="39" fillId="0" borderId="26" xfId="2" applyNumberFormat="1" applyFont="1" applyFill="1" applyBorder="1" applyAlignment="1">
      <alignment vertical="center"/>
    </xf>
    <xf numFmtId="0" fontId="39" fillId="0" borderId="28" xfId="2" applyFont="1" applyFill="1" applyBorder="1" applyAlignment="1">
      <alignment horizontal="left" vertical="center" wrapText="1"/>
    </xf>
    <xf numFmtId="0" fontId="32" fillId="0" borderId="25" xfId="2" applyFont="1" applyFill="1" applyBorder="1" applyAlignment="1">
      <alignment vertical="center" wrapText="1"/>
    </xf>
    <xf numFmtId="164" fontId="39" fillId="0" borderId="24" xfId="2" applyNumberFormat="1" applyFont="1" applyFill="1" applyBorder="1" applyAlignment="1">
      <alignment vertical="center"/>
    </xf>
    <xf numFmtId="164" fontId="39" fillId="0" borderId="23" xfId="2" applyNumberFormat="1" applyFont="1" applyFill="1" applyBorder="1" applyAlignment="1">
      <alignment vertical="center"/>
    </xf>
    <xf numFmtId="0" fontId="2" fillId="7" borderId="157" xfId="2" applyFont="1" applyFill="1" applyBorder="1" applyAlignment="1">
      <alignment horizontal="left" vertical="center" wrapText="1"/>
    </xf>
    <xf numFmtId="14" fontId="2" fillId="7" borderId="158" xfId="2" applyNumberFormat="1" applyFont="1" applyFill="1" applyBorder="1" applyAlignment="1">
      <alignment horizontal="center" vertical="center" wrapText="1"/>
    </xf>
    <xf numFmtId="14" fontId="2" fillId="7" borderId="159" xfId="2" applyNumberFormat="1" applyFont="1" applyFill="1" applyBorder="1" applyAlignment="1">
      <alignment horizontal="center" vertical="center" wrapText="1"/>
    </xf>
    <xf numFmtId="0" fontId="31" fillId="0" borderId="47" xfId="8" quotePrefix="1" applyFont="1" applyFill="1" applyBorder="1" applyAlignment="1" applyProtection="1">
      <alignment vertical="center" wrapText="1"/>
      <protection locked="0"/>
    </xf>
    <xf numFmtId="164" fontId="31" fillId="0" borderId="48" xfId="2" applyNumberFormat="1" applyFont="1" applyFill="1" applyBorder="1" applyAlignment="1">
      <alignment vertical="center"/>
    </xf>
    <xf numFmtId="164" fontId="31" fillId="0" borderId="160" xfId="2" applyNumberFormat="1" applyFont="1" applyFill="1" applyBorder="1" applyAlignment="1">
      <alignment vertical="center"/>
    </xf>
    <xf numFmtId="0" fontId="38" fillId="0" borderId="47" xfId="8" quotePrefix="1" applyFont="1" applyFill="1" applyBorder="1" applyAlignment="1" applyProtection="1">
      <alignment vertical="center" wrapText="1"/>
      <protection locked="0"/>
    </xf>
    <xf numFmtId="164" fontId="32" fillId="0" borderId="48" xfId="2" applyNumberFormat="1" applyFont="1" applyFill="1" applyBorder="1" applyAlignment="1">
      <alignment vertical="center"/>
    </xf>
    <xf numFmtId="164" fontId="39" fillId="0" borderId="48" xfId="2" applyNumberFormat="1" applyFont="1" applyFill="1" applyBorder="1" applyAlignment="1">
      <alignment vertical="center"/>
    </xf>
    <xf numFmtId="164" fontId="32" fillId="0" borderId="49" xfId="2" applyNumberFormat="1" applyFont="1" applyFill="1" applyBorder="1" applyAlignment="1">
      <alignment vertical="center"/>
    </xf>
    <xf numFmtId="164" fontId="31" fillId="0" borderId="49" xfId="2" applyNumberFormat="1" applyFont="1" applyFill="1" applyBorder="1" applyAlignment="1">
      <alignment vertical="center"/>
    </xf>
    <xf numFmtId="0" fontId="38" fillId="0" borderId="28" xfId="8" quotePrefix="1" applyFont="1" applyFill="1" applyBorder="1" applyAlignment="1" applyProtection="1">
      <alignment vertical="center" wrapText="1"/>
      <protection locked="0"/>
    </xf>
    <xf numFmtId="164" fontId="31" fillId="0" borderId="27" xfId="2" applyNumberFormat="1" applyFont="1" applyFill="1" applyBorder="1" applyAlignment="1">
      <alignment vertical="center"/>
    </xf>
    <xf numFmtId="14" fontId="40" fillId="5" borderId="21" xfId="2" applyNumberFormat="1" applyFont="1" applyFill="1" applyBorder="1" applyAlignment="1">
      <alignment horizontal="right" wrapText="1"/>
    </xf>
    <xf numFmtId="14" fontId="40" fillId="5" borderId="20" xfId="2" applyNumberFormat="1" applyFont="1" applyFill="1" applyBorder="1" applyAlignment="1">
      <alignment horizontal="right" wrapText="1"/>
    </xf>
    <xf numFmtId="14" fontId="27" fillId="0" borderId="0" xfId="2" applyNumberFormat="1" applyFont="1" applyAlignment="1">
      <alignment wrapText="1"/>
    </xf>
    <xf numFmtId="0" fontId="40" fillId="5" borderId="145" xfId="2" applyFont="1" applyFill="1" applyBorder="1" applyAlignment="1">
      <alignment horizontal="right" vertical="top" wrapText="1"/>
    </xf>
    <xf numFmtId="0" fontId="40" fillId="5" borderId="146" xfId="2" applyFont="1" applyFill="1" applyBorder="1" applyAlignment="1">
      <alignment horizontal="right" vertical="top" wrapText="1"/>
    </xf>
    <xf numFmtId="0" fontId="27" fillId="0" borderId="0" xfId="2" applyFont="1" applyFill="1" applyBorder="1" applyAlignment="1">
      <alignment wrapText="1"/>
    </xf>
    <xf numFmtId="14" fontId="30" fillId="5" borderId="72" xfId="2" applyNumberFormat="1" applyFont="1" applyFill="1" applyBorder="1" applyAlignment="1">
      <alignment horizontal="right" wrapText="1"/>
    </xf>
    <xf numFmtId="14" fontId="30" fillId="5" borderId="73" xfId="2" applyNumberFormat="1" applyFont="1" applyFill="1" applyBorder="1" applyAlignment="1">
      <alignment horizontal="right" wrapText="1"/>
    </xf>
    <xf numFmtId="0" fontId="11" fillId="0" borderId="0" xfId="2" applyFont="1" applyAlignment="1"/>
    <xf numFmtId="0" fontId="2" fillId="7" borderId="161" xfId="2" applyFont="1" applyFill="1" applyBorder="1" applyAlignment="1">
      <alignment horizontal="left" vertical="top" wrapText="1"/>
    </xf>
    <xf numFmtId="0" fontId="2" fillId="7" borderId="42" xfId="2" applyFont="1" applyFill="1" applyBorder="1" applyAlignment="1">
      <alignment horizontal="right" vertical="top" wrapText="1"/>
    </xf>
    <xf numFmtId="0" fontId="2" fillId="7" borderId="43" xfId="2" applyFont="1" applyFill="1" applyBorder="1" applyAlignment="1">
      <alignment horizontal="right" vertical="top" wrapText="1"/>
    </xf>
    <xf numFmtId="0" fontId="6" fillId="0" borderId="44" xfId="8" quotePrefix="1" applyFont="1" applyFill="1" applyBorder="1" applyAlignment="1" applyProtection="1">
      <alignment vertical="center" wrapText="1"/>
      <protection locked="0"/>
    </xf>
    <xf numFmtId="164" fontId="6" fillId="0" borderId="45" xfId="2" applyNumberFormat="1" applyFont="1" applyFill="1" applyBorder="1" applyAlignment="1">
      <alignment vertical="center"/>
    </xf>
    <xf numFmtId="164" fontId="6" fillId="0" borderId="46" xfId="2" applyNumberFormat="1" applyFont="1" applyFill="1" applyBorder="1" applyAlignment="1">
      <alignment vertical="center"/>
    </xf>
    <xf numFmtId="0" fontId="41" fillId="0" borderId="28" xfId="8" quotePrefix="1" applyFont="1" applyFill="1" applyBorder="1" applyAlignment="1" applyProtection="1">
      <alignment vertical="center" wrapText="1"/>
      <protection locked="0"/>
    </xf>
    <xf numFmtId="164" fontId="6" fillId="0" borderId="27" xfId="2" applyNumberFormat="1" applyFont="1" applyFill="1" applyBorder="1" applyAlignment="1">
      <alignment vertical="center"/>
    </xf>
    <xf numFmtId="0" fontId="41" fillId="0" borderId="25" xfId="8" quotePrefix="1" applyFont="1" applyFill="1" applyBorder="1" applyAlignment="1" applyProtection="1">
      <alignment vertical="center" wrapText="1"/>
      <protection locked="0"/>
    </xf>
    <xf numFmtId="164" fontId="42" fillId="0" borderId="24" xfId="2" applyNumberFormat="1" applyFont="1" applyFill="1" applyBorder="1" applyAlignment="1">
      <alignment vertical="center"/>
    </xf>
    <xf numFmtId="164" fontId="42" fillId="0" borderId="23" xfId="2" applyNumberFormat="1" applyFont="1" applyFill="1" applyBorder="1" applyAlignment="1">
      <alignment vertical="center"/>
    </xf>
    <xf numFmtId="14" fontId="1" fillId="0" borderId="0" xfId="2" applyNumberFormat="1" applyFont="1" applyAlignment="1">
      <alignment wrapText="1"/>
    </xf>
    <xf numFmtId="0" fontId="8" fillId="5" borderId="77" xfId="2" applyFont="1" applyFill="1" applyBorder="1" applyAlignment="1">
      <alignment horizontal="center" vertical="center" wrapText="1"/>
    </xf>
    <xf numFmtId="0" fontId="8" fillId="5" borderId="82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wrapText="1"/>
    </xf>
    <xf numFmtId="164" fontId="43" fillId="0" borderId="0" xfId="2" applyNumberFormat="1" applyFont="1" applyAlignment="1"/>
    <xf numFmtId="0" fontId="6" fillId="0" borderId="13" xfId="8" applyFont="1" applyFill="1" applyBorder="1" applyAlignment="1" applyProtection="1">
      <alignment vertical="center" wrapText="1"/>
      <protection locked="0"/>
    </xf>
    <xf numFmtId="0" fontId="35" fillId="0" borderId="0" xfId="1" applyFont="1" applyAlignment="1">
      <alignment vertical="center"/>
    </xf>
    <xf numFmtId="0" fontId="35" fillId="0" borderId="0" xfId="0" applyFont="1" applyFill="1" applyBorder="1" applyAlignment="1"/>
    <xf numFmtId="0" fontId="18" fillId="0" borderId="0" xfId="2" applyFont="1" applyFill="1" applyAlignment="1"/>
    <xf numFmtId="0" fontId="45" fillId="0" borderId="0" xfId="1" applyFont="1" applyAlignment="1"/>
    <xf numFmtId="0" fontId="20" fillId="0" borderId="0" xfId="1" applyFont="1" applyAlignment="1"/>
    <xf numFmtId="0" fontId="27" fillId="0" borderId="0" xfId="4" applyFont="1" applyFill="1" applyBorder="1"/>
    <xf numFmtId="0" fontId="44" fillId="0" borderId="0" xfId="2" applyFont="1" applyAlignment="1"/>
    <xf numFmtId="0" fontId="27" fillId="0" borderId="0" xfId="2" applyFont="1" applyAlignment="1">
      <alignment vertical="center"/>
    </xf>
    <xf numFmtId="0" fontId="27" fillId="0" borderId="0" xfId="2" applyFont="1" applyAlignment="1">
      <alignment wrapText="1"/>
    </xf>
    <xf numFmtId="0" fontId="2" fillId="4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3" fillId="5" borderId="37" xfId="2" applyFont="1" applyFill="1" applyBorder="1" applyAlignment="1">
      <alignment horizontal="center" vertical="center" wrapText="1"/>
    </xf>
    <xf numFmtId="0" fontId="13" fillId="5" borderId="40" xfId="2" applyFont="1" applyFill="1" applyBorder="1" applyAlignment="1">
      <alignment horizontal="center" vertical="center" wrapText="1"/>
    </xf>
    <xf numFmtId="0" fontId="17" fillId="0" borderId="13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 wrapText="1"/>
    </xf>
    <xf numFmtId="0" fontId="14" fillId="5" borderId="30" xfId="2" applyFont="1" applyFill="1" applyBorder="1" applyAlignment="1">
      <alignment horizontal="center" vertical="center" wrapText="1"/>
    </xf>
    <xf numFmtId="0" fontId="14" fillId="5" borderId="31" xfId="2" applyFont="1" applyFill="1" applyBorder="1" applyAlignment="1">
      <alignment horizontal="center" vertical="center" wrapText="1"/>
    </xf>
    <xf numFmtId="0" fontId="14" fillId="5" borderId="32" xfId="2" applyFont="1" applyFill="1" applyBorder="1" applyAlignment="1">
      <alignment horizontal="center" vertical="center" wrapText="1"/>
    </xf>
    <xf numFmtId="0" fontId="14" fillId="5" borderId="33" xfId="2" applyFont="1" applyFill="1" applyBorder="1" applyAlignment="1">
      <alignment horizontal="center" vertical="center" wrapText="1"/>
    </xf>
    <xf numFmtId="0" fontId="14" fillId="5" borderId="34" xfId="2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/>
    </xf>
    <xf numFmtId="0" fontId="8" fillId="5" borderId="22" xfId="2" applyFont="1" applyFill="1" applyBorder="1" applyAlignment="1">
      <alignment horizontal="center" vertical="center" wrapText="1"/>
    </xf>
    <xf numFmtId="0" fontId="8" fillId="5" borderId="21" xfId="2" applyFont="1" applyFill="1" applyBorder="1" applyAlignment="1">
      <alignment horizontal="center" vertical="center" wrapText="1"/>
    </xf>
    <xf numFmtId="0" fontId="8" fillId="5" borderId="20" xfId="2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4" fontId="2" fillId="7" borderId="50" xfId="0" applyNumberFormat="1" applyFont="1" applyFill="1" applyBorder="1" applyAlignment="1">
      <alignment horizontal="left" vertical="center"/>
    </xf>
    <xf numFmtId="4" fontId="2" fillId="7" borderId="53" xfId="0" applyNumberFormat="1" applyFont="1" applyFill="1" applyBorder="1" applyAlignment="1">
      <alignment horizontal="left" vertical="center"/>
    </xf>
    <xf numFmtId="4" fontId="2" fillId="7" borderId="51" xfId="0" applyNumberFormat="1" applyFont="1" applyFill="1" applyBorder="1" applyAlignment="1">
      <alignment horizontal="center" vertical="center" wrapText="1"/>
    </xf>
    <xf numFmtId="4" fontId="2" fillId="7" borderId="52" xfId="0" applyNumberFormat="1" applyFont="1" applyFill="1" applyBorder="1" applyAlignment="1">
      <alignment horizontal="center" vertical="center" wrapText="1"/>
    </xf>
    <xf numFmtId="0" fontId="0" fillId="5" borderId="52" xfId="0" applyFill="1" applyBorder="1" applyAlignment="1">
      <alignment horizontal="center" wrapText="1"/>
    </xf>
    <xf numFmtId="0" fontId="35" fillId="0" borderId="0" xfId="2" applyFont="1" applyBorder="1" applyAlignment="1">
      <alignment horizontal="center" vertical="center" wrapText="1"/>
    </xf>
    <xf numFmtId="0" fontId="11" fillId="0" borderId="0" xfId="2" applyFont="1" applyBorder="1" applyAlignment="1"/>
    <xf numFmtId="0" fontId="11" fillId="0" borderId="0" xfId="2" applyFont="1" applyAlignment="1"/>
    <xf numFmtId="0" fontId="8" fillId="5" borderId="64" xfId="2" applyFont="1" applyFill="1" applyBorder="1" applyAlignment="1" applyProtection="1">
      <alignment horizontal="center" vertical="center" wrapText="1"/>
      <protection locked="0"/>
    </xf>
    <xf numFmtId="0" fontId="8" fillId="5" borderId="67" xfId="2" applyFont="1" applyFill="1" applyBorder="1" applyAlignment="1" applyProtection="1">
      <alignment horizontal="center" vertical="center" wrapText="1"/>
      <protection locked="0"/>
    </xf>
    <xf numFmtId="0" fontId="8" fillId="5" borderId="65" xfId="2" applyFont="1" applyFill="1" applyBorder="1" applyAlignment="1" applyProtection="1">
      <alignment horizontal="center" vertical="center" wrapText="1"/>
      <protection locked="0"/>
    </xf>
    <xf numFmtId="0" fontId="8" fillId="5" borderId="71" xfId="2" applyFont="1" applyFill="1" applyBorder="1" applyAlignment="1">
      <alignment horizontal="center" vertical="center"/>
    </xf>
    <xf numFmtId="0" fontId="8" fillId="5" borderId="74" xfId="2" applyFont="1" applyFill="1" applyBorder="1" applyAlignment="1">
      <alignment horizontal="center" vertical="center"/>
    </xf>
    <xf numFmtId="0" fontId="8" fillId="5" borderId="72" xfId="2" applyFont="1" applyFill="1" applyBorder="1" applyAlignment="1">
      <alignment horizontal="center" vertical="center" wrapText="1"/>
    </xf>
    <xf numFmtId="0" fontId="25" fillId="5" borderId="75" xfId="2" applyFont="1" applyFill="1" applyBorder="1" applyAlignment="1">
      <alignment horizontal="center" vertical="center" wrapText="1"/>
    </xf>
    <xf numFmtId="0" fontId="8" fillId="5" borderId="75" xfId="2" applyFont="1" applyFill="1" applyBorder="1" applyAlignment="1">
      <alignment horizontal="center" vertical="center" wrapText="1"/>
    </xf>
    <xf numFmtId="0" fontId="8" fillId="5" borderId="73" xfId="2" applyFont="1" applyFill="1" applyBorder="1" applyAlignment="1">
      <alignment horizontal="center" vertical="center" wrapText="1"/>
    </xf>
    <xf numFmtId="0" fontId="8" fillId="5" borderId="76" xfId="2" applyFont="1" applyFill="1" applyBorder="1" applyAlignment="1">
      <alignment horizontal="center" vertical="center" wrapText="1"/>
    </xf>
    <xf numFmtId="0" fontId="8" fillId="5" borderId="22" xfId="2" applyFont="1" applyFill="1" applyBorder="1" applyAlignment="1">
      <alignment horizontal="left" vertical="center" wrapText="1"/>
    </xf>
    <xf numFmtId="0" fontId="25" fillId="5" borderId="22" xfId="2" applyFont="1" applyFill="1" applyBorder="1" applyAlignment="1">
      <alignment horizontal="left" vertical="center" wrapText="1"/>
    </xf>
    <xf numFmtId="0" fontId="25" fillId="5" borderId="21" xfId="2" applyFont="1" applyFill="1" applyBorder="1" applyAlignment="1">
      <alignment horizontal="center" vertical="center" wrapText="1"/>
    </xf>
    <xf numFmtId="0" fontId="8" fillId="5" borderId="37" xfId="2" applyFont="1" applyFill="1" applyBorder="1" applyAlignment="1">
      <alignment horizontal="center" vertical="center" wrapText="1"/>
    </xf>
    <xf numFmtId="0" fontId="25" fillId="5" borderId="20" xfId="2" applyFont="1" applyFill="1" applyBorder="1" applyAlignment="1">
      <alignment horizontal="center" vertical="center" wrapText="1"/>
    </xf>
    <xf numFmtId="0" fontId="8" fillId="8" borderId="20" xfId="1" applyFont="1" applyFill="1" applyBorder="1" applyAlignment="1">
      <alignment horizontal="center" vertical="center" wrapText="1"/>
    </xf>
    <xf numFmtId="0" fontId="0" fillId="8" borderId="37" xfId="0" applyFill="1" applyBorder="1" applyAlignment="1">
      <alignment horizontal="center" vertical="center" wrapText="1"/>
    </xf>
    <xf numFmtId="0" fontId="7" fillId="0" borderId="108" xfId="1" applyFont="1" applyFill="1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7" fillId="0" borderId="103" xfId="1" applyFont="1" applyFill="1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6" fillId="0" borderId="103" xfId="1" applyFont="1" applyFill="1" applyBorder="1" applyAlignment="1">
      <alignment horizontal="left" vertical="center"/>
    </xf>
    <xf numFmtId="0" fontId="3" fillId="0" borderId="91" xfId="0" applyFont="1" applyBorder="1" applyAlignment="1">
      <alignment horizontal="left" vertical="center"/>
    </xf>
    <xf numFmtId="0" fontId="8" fillId="8" borderId="20" xfId="1" applyFont="1" applyFill="1" applyBorder="1" applyAlignment="1">
      <alignment horizontal="left" vertical="center"/>
    </xf>
    <xf numFmtId="0" fontId="8" fillId="8" borderId="22" xfId="1" applyFont="1" applyFill="1" applyBorder="1" applyAlignment="1">
      <alignment horizontal="left" vertical="center"/>
    </xf>
    <xf numFmtId="0" fontId="7" fillId="0" borderId="111" xfId="1" applyFont="1" applyFill="1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7" fillId="0" borderId="112" xfId="1" applyFont="1" applyFill="1" applyBorder="1" applyAlignment="1">
      <alignment horizontal="left" vertical="center"/>
    </xf>
    <xf numFmtId="0" fontId="0" fillId="0" borderId="103" xfId="0" applyBorder="1" applyAlignment="1">
      <alignment horizontal="left" vertical="center"/>
    </xf>
    <xf numFmtId="0" fontId="8" fillId="8" borderId="40" xfId="1" applyFont="1" applyFill="1" applyBorder="1" applyAlignment="1">
      <alignment horizontal="left" vertical="center"/>
    </xf>
    <xf numFmtId="0" fontId="25" fillId="8" borderId="105" xfId="1" applyFont="1" applyFill="1" applyBorder="1" applyAlignment="1">
      <alignment horizontal="left" vertical="center"/>
    </xf>
    <xf numFmtId="0" fontId="0" fillId="8" borderId="106" xfId="0" applyFill="1" applyBorder="1" applyAlignment="1">
      <alignment horizontal="left" vertical="center"/>
    </xf>
    <xf numFmtId="0" fontId="0" fillId="8" borderId="107" xfId="0" applyFill="1" applyBorder="1" applyAlignment="1">
      <alignment horizontal="left" vertical="center"/>
    </xf>
    <xf numFmtId="0" fontId="2" fillId="7" borderId="113" xfId="0" applyFont="1" applyFill="1" applyBorder="1" applyAlignment="1">
      <alignment horizontal="center" vertical="center" wrapText="1"/>
    </xf>
    <xf numFmtId="0" fontId="2" fillId="7" borderId="120" xfId="0" applyFont="1" applyFill="1" applyBorder="1" applyAlignment="1">
      <alignment horizontal="center" vertical="center" wrapText="1"/>
    </xf>
    <xf numFmtId="0" fontId="2" fillId="7" borderId="114" xfId="0" applyFont="1" applyFill="1" applyBorder="1" applyAlignment="1">
      <alignment horizontal="center" vertical="center" wrapText="1"/>
    </xf>
    <xf numFmtId="0" fontId="2" fillId="7" borderId="115" xfId="0" applyFont="1" applyFill="1" applyBorder="1" applyAlignment="1">
      <alignment horizontal="center" vertical="center" wrapText="1"/>
    </xf>
    <xf numFmtId="0" fontId="2" fillId="7" borderId="116" xfId="0" applyFont="1" applyFill="1" applyBorder="1" applyAlignment="1">
      <alignment horizontal="center" vertical="center" wrapText="1"/>
    </xf>
    <xf numFmtId="0" fontId="2" fillId="7" borderId="117" xfId="0" applyFont="1" applyFill="1" applyBorder="1" applyAlignment="1">
      <alignment horizontal="center" vertical="center" wrapText="1"/>
    </xf>
    <xf numFmtId="0" fontId="2" fillId="7" borderId="118" xfId="0" applyFont="1" applyFill="1" applyBorder="1" applyAlignment="1">
      <alignment horizontal="center" vertical="center" wrapText="1"/>
    </xf>
    <xf numFmtId="0" fontId="2" fillId="7" borderId="119" xfId="0" applyFont="1" applyFill="1" applyBorder="1" applyAlignment="1">
      <alignment horizontal="center" vertical="center" wrapText="1"/>
    </xf>
    <xf numFmtId="0" fontId="2" fillId="9" borderId="117" xfId="0" applyFont="1" applyFill="1" applyBorder="1" applyAlignment="1">
      <alignment horizontal="center" vertical="center" wrapText="1"/>
    </xf>
    <xf numFmtId="0" fontId="2" fillId="9" borderId="119" xfId="0" applyFont="1" applyFill="1" applyBorder="1" applyAlignment="1">
      <alignment horizontal="center" vertical="center" wrapText="1"/>
    </xf>
    <xf numFmtId="0" fontId="8" fillId="5" borderId="105" xfId="2" applyFont="1" applyFill="1" applyBorder="1" applyAlignment="1">
      <alignment horizontal="left" vertical="center" wrapText="1"/>
    </xf>
    <xf numFmtId="0" fontId="0" fillId="5" borderId="130" xfId="0" applyFill="1" applyBorder="1" applyAlignment="1">
      <alignment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2" fillId="7" borderId="131" xfId="0" applyFont="1" applyFill="1" applyBorder="1" applyAlignment="1">
      <alignment horizontal="center" vertical="center" wrapText="1"/>
    </xf>
    <xf numFmtId="0" fontId="2" fillId="7" borderId="134" xfId="0" applyFont="1" applyFill="1" applyBorder="1" applyAlignment="1">
      <alignment horizontal="center" vertical="center" wrapText="1"/>
    </xf>
    <xf numFmtId="0" fontId="2" fillId="7" borderId="132" xfId="0" applyFont="1" applyFill="1" applyBorder="1" applyAlignment="1">
      <alignment horizontal="center" vertical="center" wrapText="1"/>
    </xf>
    <xf numFmtId="0" fontId="2" fillId="7" borderId="133" xfId="0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7" fillId="0" borderId="0" xfId="2" applyFont="1" applyAlignment="1">
      <alignment vertical="center" wrapText="1"/>
    </xf>
    <xf numFmtId="0" fontId="25" fillId="5" borderId="72" xfId="2" applyFont="1" applyFill="1" applyBorder="1" applyAlignment="1">
      <alignment horizontal="center" vertical="center" wrapText="1"/>
    </xf>
    <xf numFmtId="0" fontId="8" fillId="5" borderId="72" xfId="2" applyFont="1" applyFill="1" applyBorder="1" applyAlignment="1">
      <alignment horizontal="center" vertical="center"/>
    </xf>
    <xf numFmtId="0" fontId="8" fillId="5" borderId="73" xfId="2" applyFont="1" applyFill="1" applyBorder="1" applyAlignment="1">
      <alignment horizontal="center" vertical="center"/>
    </xf>
    <xf numFmtId="0" fontId="8" fillId="5" borderId="144" xfId="2" applyFont="1" applyFill="1" applyBorder="1" applyAlignment="1">
      <alignment horizontal="left" vertical="center"/>
    </xf>
    <xf numFmtId="0" fontId="8" fillId="5" borderId="65" xfId="2" applyFont="1" applyFill="1" applyBorder="1" applyAlignment="1">
      <alignment horizontal="left" vertical="center"/>
    </xf>
    <xf numFmtId="14" fontId="8" fillId="5" borderId="75" xfId="2" applyNumberFormat="1" applyFont="1" applyFill="1" applyBorder="1" applyAlignment="1">
      <alignment horizontal="left" vertical="center" wrapText="1"/>
    </xf>
    <xf numFmtId="14" fontId="8" fillId="5" borderId="145" xfId="2" applyNumberFormat="1" applyFont="1" applyFill="1" applyBorder="1" applyAlignment="1">
      <alignment horizontal="left" vertical="center" wrapText="1"/>
    </xf>
    <xf numFmtId="14" fontId="8" fillId="5" borderId="36" xfId="2" applyNumberFormat="1" applyFont="1" applyFill="1" applyBorder="1" applyAlignment="1">
      <alignment horizontal="left" vertical="center" wrapText="1"/>
    </xf>
    <xf numFmtId="0" fontId="30" fillId="5" borderId="144" xfId="2" applyFont="1" applyFill="1" applyBorder="1" applyAlignment="1">
      <alignment horizontal="left" vertical="center"/>
    </xf>
    <xf numFmtId="0" fontId="30" fillId="5" borderId="35" xfId="2" applyFont="1" applyFill="1" applyBorder="1" applyAlignment="1">
      <alignment horizontal="left" vertical="center"/>
    </xf>
    <xf numFmtId="14" fontId="30" fillId="5" borderId="77" xfId="2" applyNumberFormat="1" applyFont="1" applyFill="1" applyBorder="1" applyAlignment="1">
      <alignment horizontal="left" vertical="center" wrapText="1"/>
    </xf>
    <xf numFmtId="0" fontId="30" fillId="5" borderId="65" xfId="2" applyFont="1" applyFill="1" applyBorder="1" applyAlignment="1">
      <alignment horizontal="left" vertical="center"/>
    </xf>
    <xf numFmtId="14" fontId="30" fillId="5" borderId="75" xfId="2" applyNumberFormat="1" applyFont="1" applyFill="1" applyBorder="1" applyAlignment="1">
      <alignment horizontal="left" vertical="center" wrapText="1"/>
    </xf>
    <xf numFmtId="14" fontId="30" fillId="5" borderId="145" xfId="2" applyNumberFormat="1" applyFont="1" applyFill="1" applyBorder="1" applyAlignment="1">
      <alignment horizontal="left" vertical="center" wrapText="1"/>
    </xf>
    <xf numFmtId="0" fontId="40" fillId="5" borderId="144" xfId="2" applyFont="1" applyFill="1" applyBorder="1" applyAlignment="1">
      <alignment horizontal="left" vertical="center"/>
    </xf>
    <xf numFmtId="0" fontId="40" fillId="5" borderId="65" xfId="2" applyFont="1" applyFill="1" applyBorder="1" applyAlignment="1">
      <alignment horizontal="left" vertical="center"/>
    </xf>
    <xf numFmtId="14" fontId="40" fillId="5" borderId="75" xfId="2" applyNumberFormat="1" applyFont="1" applyFill="1" applyBorder="1" applyAlignment="1">
      <alignment horizontal="left" vertical="center" wrapText="1"/>
    </xf>
    <xf numFmtId="14" fontId="40" fillId="5" borderId="145" xfId="2" applyNumberFormat="1" applyFont="1" applyFill="1" applyBorder="1" applyAlignment="1">
      <alignment horizontal="left" vertical="center" wrapText="1"/>
    </xf>
    <xf numFmtId="0" fontId="8" fillId="5" borderId="35" xfId="2" applyFont="1" applyFill="1" applyBorder="1" applyAlignment="1">
      <alignment horizontal="left" vertical="center"/>
    </xf>
    <xf numFmtId="14" fontId="8" fillId="5" borderId="20" xfId="2" applyNumberFormat="1" applyFont="1" applyFill="1" applyBorder="1" applyAlignment="1">
      <alignment horizontal="center" vertical="center" wrapText="1"/>
    </xf>
  </cellXfs>
  <cellStyles count="9">
    <cellStyle name="=C:\WINNT35\SYSTEM32\COMMAND.COM" xfId="1"/>
    <cellStyle name="=C:\WINNT35\SYSTEM32\COMMAND.COM 2" xfId="2"/>
    <cellStyle name="Dziesiętny 2" xfId="5"/>
    <cellStyle name="Dziesiętny 3" xfId="6"/>
    <cellStyle name="Dziesiętny 4" xfId="7"/>
    <cellStyle name="Normal_Pakiet roczny 2008" xfId="8"/>
    <cellStyle name="Normalny" xfId="0" builtinId="0"/>
    <cellStyle name="Normalny 2 2" xfId="4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Raporty_okresowe/Wyniki%20roczne%20BRE%20-%20produkcja/2016/Raport%20Online/EXCELE%20do%20raportu/Noty%20do%20skonsolidowanego%20raportu%20rocznego_2016_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ns P&amp;L"/>
      <sheetName val="CI"/>
      <sheetName val="skons bilans"/>
      <sheetName val="kapitały-skons"/>
      <sheetName val="cash flow-skons"/>
      <sheetName val="Nota 1 Grupa"/>
      <sheetName val="Lokalizacja inf. nota 3.1"/>
      <sheetName val="Nota 3.4.4 syst. rating"/>
      <sheetName val="Nota 3.4.6.6 rating należności"/>
      <sheetName val="Nota 3.4.7 Forbearance"/>
      <sheetName val="3.4.8 PDR ekspozycja kredytowa"/>
      <sheetName val="3.4.8 wycena pochodnych"/>
      <sheetName val="3.4.8 Pochodne rating"/>
      <sheetName val="3.5 Instrumenty dłużne"/>
      <sheetName val="3.6 Branże -Grupa"/>
      <sheetName val="3.6 branże klasy ryzyka"/>
      <sheetName val="3.7.3 VaR mBank"/>
      <sheetName val="3.7.3 VaR Grupa i mBank"/>
      <sheetName val="3.7.3 VaR oczekiwanej straty"/>
      <sheetName val="3.7.3 Stressed VaR"/>
      <sheetName val="3.8 ryzyko walutowe"/>
      <sheetName val="3.9 ryzyko zmiany stopy"/>
      <sheetName val="3.9 EaR spółki"/>
      <sheetName val="3.9 EaR mBank"/>
      <sheetName val="3.10 Rezerwy płynności"/>
      <sheetName val="3.10 luka urealniona"/>
      <sheetName val="3.10 niedopasowanie luki ANL"/>
      <sheetName val="3.10.1 niepochodne przepływy"/>
      <sheetName val="3.10.2 pochodne przepływy"/>
      <sheetName val="3.11 straty operacyjne"/>
      <sheetName val="3.16 Wart-godziwa "/>
      <sheetName val="3.16 FV dla innych "/>
      <sheetName val="3.16 Hierarchia FV"/>
      <sheetName val="3.16 poziom 3 ryzyko kred"/>
      <sheetName val="segmenty 12-16"/>
      <sheetName val="segmenty 12-15 "/>
      <sheetName val="segmenty geograficzne"/>
      <sheetName val="RW nota 6"/>
      <sheetName val="RW nota 7"/>
      <sheetName val="RW nota 8"/>
      <sheetName val="RW nota 9"/>
      <sheetName val="RW nota 10"/>
      <sheetName val="RW nota 11"/>
      <sheetName val="RW nota 12"/>
      <sheetName val="RW nota 13"/>
      <sheetName val="RW nota 14"/>
      <sheetName val="RW nota 15"/>
      <sheetName val="CI nota 16"/>
      <sheetName val="CI nota 16A"/>
      <sheetName val="BA nota 17 "/>
      <sheetName val="BA nota 18"/>
      <sheetName val="BA nota 18 jakość"/>
      <sheetName val="BA nota 18 rating"/>
      <sheetName val="BA nota 19 "/>
      <sheetName val="BA nota 20"/>
      <sheetName val="BA nota 21 - HAAC"/>
      <sheetName val="BA nota 21 przepływ CFHAAC"/>
      <sheetName val="BA nota 22 "/>
      <sheetName val="BA nota 22 zmiana rezerw"/>
      <sheetName val="BA nota 22 kredyty jakość"/>
      <sheetName val="Nota 22 kredyty nieprzeterm"/>
      <sheetName val="Nota 22 kredyty przeterminowane"/>
      <sheetName val="Nota 22 kredyty z utratą wart"/>
      <sheetName val="Nota 22 Finansowy efekt zabezp"/>
      <sheetName val="BA nota 23"/>
      <sheetName val="BA nota 23 cd"/>
      <sheetName val="BA nota 24"/>
      <sheetName val="BA nota 24 zmiana stanu  "/>
      <sheetName val="BA nota 25 "/>
      <sheetName val="BA nota 25-zmiana stanu"/>
      <sheetName val="BA nota 25 Leasing operacyjny"/>
      <sheetName val="BA nota 26"/>
      <sheetName val="BP nota 27 "/>
      <sheetName val="BP nota 28"/>
      <sheetName val="BP nota 29"/>
      <sheetName val="BP nota 29 zmiana"/>
      <sheetName val="BP nota 30 "/>
      <sheetName val="BP nota 30 zmiana"/>
      <sheetName val="BP nota 31"/>
      <sheetName val="BP nota 32"/>
      <sheetName val="B nota 33-podatek"/>
      <sheetName val="Nota 36 zobowiązania warunkowe"/>
      <sheetName val="Nota 37 Aktywa zastawione"/>
      <sheetName val="Nota 38 Kapitał akcyjny"/>
      <sheetName val="Nota 40 Zyski zatrzymane"/>
      <sheetName val="Nota 41 Inne pozycje kapitału"/>
      <sheetName val="Nota 43 środki pieniężne do CF"/>
      <sheetName val="Nota 43 do cash flow"/>
      <sheetName val="Nota 44 Opcje ZB 2008"/>
      <sheetName val="Nota 44 Opcje ZB-nowy program"/>
      <sheetName val="Nota 44 Opcje pracowników"/>
      <sheetName val="Nota 44 Opcje prac-rozliczenie"/>
      <sheetName val="Nota 45-powiązane"/>
      <sheetName val="Nota 45 Wynagrodzenia ZB"/>
      <sheetName val="Nota 45 Wynagrodzenia RN"/>
      <sheetName val="Nota 48 Grupa"/>
      <sheetName val="Nota 48 P&amp;L"/>
      <sheetName val="Nota 48 Bilans"/>
      <sheetName val="Nota 48 dane porównawcze BS"/>
      <sheetName val="Nota 48 dane porównawcze P&amp;L"/>
      <sheetName val="Nota 49 współczynniki"/>
      <sheetName val="Nota 49 Kapitał wewnętrzny"/>
      <sheetName val="Nota 49 Fundusze"/>
      <sheetName val="Nota 49 Ryzyko kredytowe"/>
      <sheetName val="Wybr.dane BS"/>
      <sheetName val="Wybr. dane P&amp;L"/>
      <sheetName val="okresy amortyzacji-2.21"/>
      <sheetName val="PODPISY Z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9">
          <cell r="C19">
            <v>81763277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30">
          <cell r="F30">
            <v>21012235</v>
          </cell>
        </row>
        <row r="38">
          <cell r="F38">
            <v>330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E40"/>
  <sheetViews>
    <sheetView workbookViewId="0">
      <selection activeCell="B43" sqref="B43"/>
    </sheetView>
  </sheetViews>
  <sheetFormatPr defaultRowHeight="12.75" x14ac:dyDescent="0.2"/>
  <cols>
    <col min="1" max="1" width="30.5703125" style="1" customWidth="1"/>
    <col min="2" max="2" width="33.7109375" style="1" customWidth="1"/>
    <col min="3" max="5" width="16.7109375" style="1" customWidth="1"/>
    <col min="6" max="16384" width="9.140625" style="1"/>
  </cols>
  <sheetData>
    <row r="2" spans="1:5" ht="21" customHeight="1" thickBot="1" x14ac:dyDescent="0.25">
      <c r="A2" s="603" t="s">
        <v>95</v>
      </c>
      <c r="B2" s="603" t="s">
        <v>94</v>
      </c>
      <c r="C2" s="606" t="s">
        <v>93</v>
      </c>
      <c r="D2" s="606"/>
      <c r="E2" s="606"/>
    </row>
    <row r="3" spans="1:5" ht="30.75" customHeight="1" thickBot="1" x14ac:dyDescent="0.25">
      <c r="A3" s="604"/>
      <c r="B3" s="604"/>
      <c r="C3" s="606" t="s">
        <v>92</v>
      </c>
      <c r="D3" s="606"/>
      <c r="E3" s="607" t="s">
        <v>91</v>
      </c>
    </row>
    <row r="4" spans="1:5" ht="38.25" customHeight="1" x14ac:dyDescent="0.2">
      <c r="A4" s="605"/>
      <c r="B4" s="605"/>
      <c r="C4" s="10" t="s">
        <v>90</v>
      </c>
      <c r="D4" s="10" t="s">
        <v>89</v>
      </c>
      <c r="E4" s="608"/>
    </row>
    <row r="5" spans="1:5" ht="21" x14ac:dyDescent="0.2">
      <c r="A5" s="609" t="s">
        <v>88</v>
      </c>
      <c r="B5" s="9" t="s">
        <v>87</v>
      </c>
      <c r="C5" s="8" t="s">
        <v>8</v>
      </c>
      <c r="D5" s="7" t="s">
        <v>86</v>
      </c>
      <c r="E5" s="7" t="s">
        <v>85</v>
      </c>
    </row>
    <row r="6" spans="1:5" x14ac:dyDescent="0.2">
      <c r="A6" s="609"/>
      <c r="B6" s="3" t="s">
        <v>84</v>
      </c>
      <c r="C6" s="8" t="s">
        <v>8</v>
      </c>
      <c r="D6" s="7" t="s">
        <v>83</v>
      </c>
      <c r="E6" s="7" t="s">
        <v>8</v>
      </c>
    </row>
    <row r="7" spans="1:5" ht="21" x14ac:dyDescent="0.2">
      <c r="A7" s="610"/>
      <c r="B7" s="3" t="s">
        <v>82</v>
      </c>
      <c r="C7" s="6" t="s">
        <v>8</v>
      </c>
      <c r="D7" s="2" t="s">
        <v>81</v>
      </c>
      <c r="E7" s="2" t="s">
        <v>8</v>
      </c>
    </row>
    <row r="8" spans="1:5" ht="21.75" customHeight="1" x14ac:dyDescent="0.2">
      <c r="A8" s="610" t="s">
        <v>80</v>
      </c>
      <c r="B8" s="3" t="s">
        <v>79</v>
      </c>
      <c r="C8" s="6" t="s">
        <v>8</v>
      </c>
      <c r="D8" s="2" t="s">
        <v>78</v>
      </c>
      <c r="E8" s="2" t="s">
        <v>8</v>
      </c>
    </row>
    <row r="9" spans="1:5" x14ac:dyDescent="0.2">
      <c r="A9" s="610"/>
      <c r="B9" s="3" t="s">
        <v>77</v>
      </c>
      <c r="C9" s="6" t="s">
        <v>8</v>
      </c>
      <c r="D9" s="2" t="s">
        <v>76</v>
      </c>
      <c r="E9" s="2" t="s">
        <v>8</v>
      </c>
    </row>
    <row r="10" spans="1:5" ht="21.75" customHeight="1" x14ac:dyDescent="0.2">
      <c r="A10" s="610"/>
      <c r="B10" s="3" t="s">
        <v>75</v>
      </c>
      <c r="C10" s="6" t="s">
        <v>8</v>
      </c>
      <c r="D10" s="2" t="s">
        <v>74</v>
      </c>
      <c r="E10" s="2" t="s">
        <v>8</v>
      </c>
    </row>
    <row r="11" spans="1:5" ht="21" x14ac:dyDescent="0.2">
      <c r="A11" s="610"/>
      <c r="B11" s="3" t="s">
        <v>73</v>
      </c>
      <c r="C11" s="6" t="s">
        <v>8</v>
      </c>
      <c r="D11" s="2" t="s">
        <v>72</v>
      </c>
      <c r="E11" s="2" t="s">
        <v>71</v>
      </c>
    </row>
    <row r="12" spans="1:5" ht="15.95" customHeight="1" x14ac:dyDescent="0.2">
      <c r="A12" s="610"/>
      <c r="B12" s="3" t="s">
        <v>70</v>
      </c>
      <c r="C12" s="6" t="s">
        <v>8</v>
      </c>
      <c r="D12" s="2" t="s">
        <v>69</v>
      </c>
      <c r="E12" s="2" t="s">
        <v>8</v>
      </c>
    </row>
    <row r="13" spans="1:5" ht="21" customHeight="1" x14ac:dyDescent="0.2">
      <c r="A13" s="610"/>
      <c r="B13" s="3" t="s">
        <v>68</v>
      </c>
      <c r="C13" s="6" t="s">
        <v>8</v>
      </c>
      <c r="D13" s="2" t="s">
        <v>0</v>
      </c>
      <c r="E13" s="2" t="s">
        <v>67</v>
      </c>
    </row>
    <row r="14" spans="1:5" ht="15.95" customHeight="1" thickBot="1" x14ac:dyDescent="0.25">
      <c r="A14" s="610"/>
      <c r="B14" s="3" t="s">
        <v>66</v>
      </c>
      <c r="C14" s="6" t="s">
        <v>8</v>
      </c>
      <c r="D14" s="2" t="s">
        <v>65</v>
      </c>
      <c r="E14" s="2" t="s">
        <v>4</v>
      </c>
    </row>
    <row r="15" spans="1:5" ht="15.95" customHeight="1" thickBot="1" x14ac:dyDescent="0.25">
      <c r="A15" s="610" t="s">
        <v>64</v>
      </c>
      <c r="B15" s="5" t="s">
        <v>63</v>
      </c>
      <c r="C15" s="2" t="s">
        <v>62</v>
      </c>
      <c r="D15" s="2" t="s">
        <v>62</v>
      </c>
      <c r="E15" s="2" t="s">
        <v>8</v>
      </c>
    </row>
    <row r="16" spans="1:5" ht="15.95" customHeight="1" x14ac:dyDescent="0.2">
      <c r="A16" s="610"/>
      <c r="B16" s="3" t="s">
        <v>61</v>
      </c>
      <c r="C16" s="2" t="s">
        <v>50</v>
      </c>
      <c r="D16" s="2" t="s">
        <v>60</v>
      </c>
      <c r="E16" s="2" t="s">
        <v>8</v>
      </c>
    </row>
    <row r="17" spans="1:5" ht="15.95" customHeight="1" x14ac:dyDescent="0.2">
      <c r="A17" s="610"/>
      <c r="B17" s="3" t="s">
        <v>59</v>
      </c>
      <c r="C17" s="2" t="s">
        <v>8</v>
      </c>
      <c r="D17" s="2" t="s">
        <v>58</v>
      </c>
      <c r="E17" s="2" t="s">
        <v>57</v>
      </c>
    </row>
    <row r="18" spans="1:5" ht="15.95" customHeight="1" x14ac:dyDescent="0.2">
      <c r="A18" s="610"/>
      <c r="B18" s="3" t="s">
        <v>56</v>
      </c>
      <c r="C18" s="2" t="s">
        <v>8</v>
      </c>
      <c r="D18" s="2" t="s">
        <v>55</v>
      </c>
      <c r="E18" s="2" t="s">
        <v>8</v>
      </c>
    </row>
    <row r="19" spans="1:5" ht="15.95" customHeight="1" x14ac:dyDescent="0.2">
      <c r="A19" s="610"/>
      <c r="B19" s="3" t="s">
        <v>54</v>
      </c>
      <c r="C19" s="2" t="s">
        <v>8</v>
      </c>
      <c r="D19" s="2" t="s">
        <v>53</v>
      </c>
      <c r="E19" s="2" t="s">
        <v>8</v>
      </c>
    </row>
    <row r="20" spans="1:5" ht="31.5" x14ac:dyDescent="0.2">
      <c r="A20" s="610"/>
      <c r="B20" s="3" t="s">
        <v>52</v>
      </c>
      <c r="C20" s="2" t="s">
        <v>51</v>
      </c>
      <c r="D20" s="2" t="s">
        <v>50</v>
      </c>
      <c r="E20" s="2" t="s">
        <v>49</v>
      </c>
    </row>
    <row r="21" spans="1:5" ht="21" x14ac:dyDescent="0.2">
      <c r="A21" s="610"/>
      <c r="B21" s="3" t="s">
        <v>48</v>
      </c>
      <c r="C21" s="2" t="s">
        <v>8</v>
      </c>
      <c r="D21" s="2" t="s">
        <v>45</v>
      </c>
      <c r="E21" s="2" t="s">
        <v>8</v>
      </c>
    </row>
    <row r="22" spans="1:5" ht="21" customHeight="1" x14ac:dyDescent="0.2">
      <c r="A22" s="610"/>
      <c r="B22" s="3" t="s">
        <v>47</v>
      </c>
      <c r="C22" s="2" t="s">
        <v>8</v>
      </c>
      <c r="D22" s="2" t="s">
        <v>36</v>
      </c>
      <c r="E22" s="2" t="s">
        <v>8</v>
      </c>
    </row>
    <row r="23" spans="1:5" ht="15.95" customHeight="1" x14ac:dyDescent="0.2">
      <c r="A23" s="610"/>
      <c r="B23" s="3" t="s">
        <v>46</v>
      </c>
      <c r="C23" s="2" t="s">
        <v>8</v>
      </c>
      <c r="D23" s="2" t="s">
        <v>30</v>
      </c>
      <c r="E23" s="2" t="s">
        <v>45</v>
      </c>
    </row>
    <row r="24" spans="1:5" ht="15.95" customHeight="1" x14ac:dyDescent="0.2">
      <c r="A24" s="610" t="s">
        <v>44</v>
      </c>
      <c r="B24" s="3" t="s">
        <v>43</v>
      </c>
      <c r="C24" s="2" t="s">
        <v>8</v>
      </c>
      <c r="D24" s="2" t="s">
        <v>42</v>
      </c>
      <c r="E24" s="2" t="s">
        <v>8</v>
      </c>
    </row>
    <row r="25" spans="1:5" ht="15.95" customHeight="1" x14ac:dyDescent="0.2">
      <c r="A25" s="610"/>
      <c r="B25" s="3" t="s">
        <v>22</v>
      </c>
      <c r="C25" s="2" t="s">
        <v>41</v>
      </c>
      <c r="D25" s="2" t="s">
        <v>21</v>
      </c>
      <c r="E25" s="2" t="s">
        <v>8</v>
      </c>
    </row>
    <row r="26" spans="1:5" ht="15.95" customHeight="1" x14ac:dyDescent="0.2">
      <c r="A26" s="610"/>
      <c r="B26" s="3" t="s">
        <v>40</v>
      </c>
      <c r="C26" s="2" t="s">
        <v>39</v>
      </c>
      <c r="D26" s="2" t="s">
        <v>38</v>
      </c>
      <c r="E26" s="2" t="s">
        <v>8</v>
      </c>
    </row>
    <row r="27" spans="1:5" ht="21" x14ac:dyDescent="0.2">
      <c r="A27" s="610"/>
      <c r="B27" s="3" t="s">
        <v>37</v>
      </c>
      <c r="C27" s="2" t="s">
        <v>36</v>
      </c>
      <c r="D27" s="2" t="s">
        <v>35</v>
      </c>
      <c r="E27" s="2" t="s">
        <v>8</v>
      </c>
    </row>
    <row r="28" spans="1:5" x14ac:dyDescent="0.2">
      <c r="A28" s="610"/>
      <c r="B28" s="3" t="s">
        <v>34</v>
      </c>
      <c r="C28" s="2" t="s">
        <v>8</v>
      </c>
      <c r="D28" s="2" t="s">
        <v>33</v>
      </c>
      <c r="E28" s="2" t="s">
        <v>8</v>
      </c>
    </row>
    <row r="29" spans="1:5" ht="15.95" customHeight="1" x14ac:dyDescent="0.2">
      <c r="A29" s="610" t="s">
        <v>32</v>
      </c>
      <c r="B29" s="3" t="s">
        <v>31</v>
      </c>
      <c r="C29" s="2" t="s">
        <v>30</v>
      </c>
      <c r="D29" s="2" t="s">
        <v>29</v>
      </c>
      <c r="E29" s="2" t="s">
        <v>8</v>
      </c>
    </row>
    <row r="30" spans="1:5" ht="21" x14ac:dyDescent="0.2">
      <c r="A30" s="611"/>
      <c r="B30" s="3" t="s">
        <v>28</v>
      </c>
      <c r="C30" s="2" t="s">
        <v>27</v>
      </c>
      <c r="D30" s="2" t="s">
        <v>26</v>
      </c>
      <c r="E30" s="2" t="s">
        <v>8</v>
      </c>
    </row>
    <row r="31" spans="1:5" ht="15.95" customHeight="1" x14ac:dyDescent="0.2">
      <c r="A31" s="611"/>
      <c r="B31" s="3" t="s">
        <v>25</v>
      </c>
      <c r="C31" s="2" t="s">
        <v>8</v>
      </c>
      <c r="D31" s="2" t="s">
        <v>24</v>
      </c>
      <c r="E31" s="2" t="s">
        <v>8</v>
      </c>
    </row>
    <row r="32" spans="1:5" ht="15.95" customHeight="1" x14ac:dyDescent="0.2">
      <c r="A32" s="610" t="s">
        <v>23</v>
      </c>
      <c r="B32" s="3" t="s">
        <v>22</v>
      </c>
      <c r="C32" s="2" t="s">
        <v>21</v>
      </c>
      <c r="D32" s="2" t="s">
        <v>19</v>
      </c>
      <c r="E32" s="2" t="s">
        <v>6</v>
      </c>
    </row>
    <row r="33" spans="1:5" ht="15.95" customHeight="1" x14ac:dyDescent="0.2">
      <c r="A33" s="610"/>
      <c r="B33" s="3" t="s">
        <v>20</v>
      </c>
      <c r="C33" s="2" t="s">
        <v>8</v>
      </c>
      <c r="D33" s="2" t="s">
        <v>19</v>
      </c>
      <c r="E33" s="2" t="s">
        <v>8</v>
      </c>
    </row>
    <row r="34" spans="1:5" ht="15.95" customHeight="1" x14ac:dyDescent="0.2">
      <c r="A34" s="610"/>
      <c r="B34" s="3" t="s">
        <v>18</v>
      </c>
      <c r="C34" s="2" t="s">
        <v>8</v>
      </c>
      <c r="D34" s="2" t="s">
        <v>17</v>
      </c>
      <c r="E34" s="2" t="s">
        <v>8</v>
      </c>
    </row>
    <row r="35" spans="1:5" ht="15.95" customHeight="1" x14ac:dyDescent="0.2">
      <c r="A35" s="610" t="s">
        <v>16</v>
      </c>
      <c r="B35" s="3" t="s">
        <v>15</v>
      </c>
      <c r="C35" s="2" t="s">
        <v>8</v>
      </c>
      <c r="D35" s="2" t="s">
        <v>13</v>
      </c>
      <c r="E35" s="2" t="s">
        <v>8</v>
      </c>
    </row>
    <row r="36" spans="1:5" ht="15.95" customHeight="1" x14ac:dyDescent="0.2">
      <c r="A36" s="610"/>
      <c r="B36" s="3" t="s">
        <v>14</v>
      </c>
      <c r="C36" s="2" t="s">
        <v>8</v>
      </c>
      <c r="D36" s="2" t="s">
        <v>13</v>
      </c>
      <c r="E36" s="2" t="s">
        <v>8</v>
      </c>
    </row>
    <row r="37" spans="1:5" ht="15.95" customHeight="1" x14ac:dyDescent="0.2">
      <c r="A37" s="610"/>
      <c r="B37" s="3" t="s">
        <v>12</v>
      </c>
      <c r="C37" s="2" t="s">
        <v>8</v>
      </c>
      <c r="D37" s="2" t="s">
        <v>11</v>
      </c>
      <c r="E37" s="2" t="s">
        <v>8</v>
      </c>
    </row>
    <row r="38" spans="1:5" ht="15.95" customHeight="1" x14ac:dyDescent="0.2">
      <c r="A38" s="610"/>
      <c r="B38" s="3" t="s">
        <v>10</v>
      </c>
      <c r="C38" s="2" t="s">
        <v>8</v>
      </c>
      <c r="D38" s="2" t="s">
        <v>9</v>
      </c>
      <c r="E38" s="2" t="s">
        <v>8</v>
      </c>
    </row>
    <row r="39" spans="1:5" ht="15.95" customHeight="1" x14ac:dyDescent="0.2">
      <c r="A39" s="4" t="s">
        <v>7</v>
      </c>
      <c r="B39" s="3"/>
      <c r="C39" s="2" t="s">
        <v>6</v>
      </c>
      <c r="D39" s="2" t="s">
        <v>5</v>
      </c>
      <c r="E39" s="2" t="s">
        <v>4</v>
      </c>
    </row>
    <row r="40" spans="1:5" ht="15.95" customHeight="1" x14ac:dyDescent="0.2">
      <c r="A40" s="4" t="s">
        <v>3</v>
      </c>
      <c r="B40" s="3"/>
      <c r="C40" s="2" t="s">
        <v>2</v>
      </c>
      <c r="D40" s="2" t="s">
        <v>1</v>
      </c>
      <c r="E40" s="2" t="s">
        <v>0</v>
      </c>
    </row>
  </sheetData>
  <mergeCells count="12">
    <mergeCell ref="A24:A28"/>
    <mergeCell ref="A32:A34"/>
    <mergeCell ref="A35:A38"/>
    <mergeCell ref="A29:A31"/>
    <mergeCell ref="A2:A4"/>
    <mergeCell ref="A8:A14"/>
    <mergeCell ref="A15:A23"/>
    <mergeCell ref="B2:B4"/>
    <mergeCell ref="C2:E2"/>
    <mergeCell ref="C3:D3"/>
    <mergeCell ref="E3:E4"/>
    <mergeCell ref="A5:A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2:J27"/>
  <sheetViews>
    <sheetView workbookViewId="0">
      <selection activeCell="E31" sqref="E31"/>
    </sheetView>
  </sheetViews>
  <sheetFormatPr defaultRowHeight="12.75" x14ac:dyDescent="0.2"/>
  <cols>
    <col min="1" max="1" width="4" style="1" customWidth="1"/>
    <col min="2" max="2" width="3.7109375" style="1" customWidth="1"/>
    <col min="3" max="3" width="60.7109375" style="1" customWidth="1"/>
    <col min="4" max="5" width="26.7109375" style="1" customWidth="1"/>
    <col min="6" max="16384" width="9.140625" style="1"/>
  </cols>
  <sheetData>
    <row r="2" spans="2:10" s="149" customFormat="1" ht="10.5" x14ac:dyDescent="0.2">
      <c r="C2" s="170"/>
      <c r="D2" s="170"/>
      <c r="E2" s="170"/>
      <c r="H2" s="171"/>
      <c r="I2" s="171"/>
      <c r="J2" s="171"/>
    </row>
    <row r="3" spans="2:10" s="149" customFormat="1" ht="17.100000000000001" customHeight="1" x14ac:dyDescent="0.2">
      <c r="B3" s="172" t="s">
        <v>247</v>
      </c>
      <c r="C3" s="173" t="s">
        <v>248</v>
      </c>
      <c r="D3" s="174" t="s">
        <v>103</v>
      </c>
      <c r="E3" s="175" t="s">
        <v>102</v>
      </c>
      <c r="H3" s="171"/>
    </row>
    <row r="4" spans="2:10" s="149" customFormat="1" ht="17.100000000000001" customHeight="1" x14ac:dyDescent="0.2">
      <c r="B4" s="160" t="s">
        <v>251</v>
      </c>
      <c r="C4" s="161" t="s">
        <v>216</v>
      </c>
      <c r="D4" s="176" t="s">
        <v>278</v>
      </c>
      <c r="E4" s="177" t="s">
        <v>278</v>
      </c>
      <c r="H4" s="171"/>
    </row>
    <row r="5" spans="2:10" s="149" customFormat="1" ht="17.100000000000001" customHeight="1" x14ac:dyDescent="0.2">
      <c r="B5" s="160" t="s">
        <v>253</v>
      </c>
      <c r="C5" s="161" t="s">
        <v>200</v>
      </c>
      <c r="D5" s="176" t="s">
        <v>278</v>
      </c>
      <c r="E5" s="177" t="s">
        <v>278</v>
      </c>
      <c r="H5" s="171"/>
    </row>
    <row r="6" spans="2:10" s="149" customFormat="1" ht="17.100000000000001" customHeight="1" x14ac:dyDescent="0.2">
      <c r="B6" s="160" t="s">
        <v>254</v>
      </c>
      <c r="C6" s="161" t="s">
        <v>207</v>
      </c>
      <c r="D6" s="176" t="s">
        <v>278</v>
      </c>
      <c r="E6" s="177" t="s">
        <v>278</v>
      </c>
      <c r="H6" s="171"/>
    </row>
    <row r="7" spans="2:10" s="149" customFormat="1" ht="17.100000000000001" customHeight="1" x14ac:dyDescent="0.2">
      <c r="B7" s="160" t="s">
        <v>255</v>
      </c>
      <c r="C7" s="161" t="s">
        <v>206</v>
      </c>
      <c r="D7" s="176" t="s">
        <v>278</v>
      </c>
      <c r="E7" s="177" t="s">
        <v>278</v>
      </c>
      <c r="H7" s="171"/>
    </row>
    <row r="8" spans="2:10" s="149" customFormat="1" ht="17.100000000000001" customHeight="1" x14ac:dyDescent="0.2">
      <c r="B8" s="160" t="s">
        <v>256</v>
      </c>
      <c r="C8" s="161" t="s">
        <v>219</v>
      </c>
      <c r="D8" s="176" t="s">
        <v>278</v>
      </c>
      <c r="E8" s="177" t="s">
        <v>278</v>
      </c>
      <c r="H8" s="171"/>
    </row>
    <row r="9" spans="2:10" s="149" customFormat="1" ht="17.100000000000001" customHeight="1" x14ac:dyDescent="0.2">
      <c r="B9" s="160" t="s">
        <v>257</v>
      </c>
      <c r="C9" s="161" t="s">
        <v>199</v>
      </c>
      <c r="D9" s="176" t="s">
        <v>278</v>
      </c>
      <c r="E9" s="177" t="s">
        <v>278</v>
      </c>
      <c r="H9" s="171"/>
      <c r="I9" s="171"/>
      <c r="J9" s="171"/>
    </row>
    <row r="10" spans="2:10" s="149" customFormat="1" ht="17.100000000000001" customHeight="1" x14ac:dyDescent="0.2">
      <c r="B10" s="160" t="s">
        <v>258</v>
      </c>
      <c r="C10" s="161" t="s">
        <v>214</v>
      </c>
      <c r="D10" s="176" t="s">
        <v>278</v>
      </c>
      <c r="E10" s="177" t="s">
        <v>278</v>
      </c>
      <c r="H10" s="171"/>
    </row>
    <row r="11" spans="2:10" s="149" customFormat="1" ht="17.100000000000001" customHeight="1" x14ac:dyDescent="0.2">
      <c r="B11" s="160" t="s">
        <v>259</v>
      </c>
      <c r="C11" s="161" t="s">
        <v>212</v>
      </c>
      <c r="D11" s="176" t="s">
        <v>279</v>
      </c>
      <c r="E11" s="177" t="s">
        <v>279</v>
      </c>
      <c r="H11" s="171"/>
    </row>
    <row r="12" spans="2:10" s="149" customFormat="1" ht="17.100000000000001" customHeight="1" x14ac:dyDescent="0.2">
      <c r="B12" s="160" t="s">
        <v>260</v>
      </c>
      <c r="C12" s="161" t="s">
        <v>209</v>
      </c>
      <c r="D12" s="176" t="s">
        <v>278</v>
      </c>
      <c r="E12" s="177" t="s">
        <v>278</v>
      </c>
      <c r="H12" s="171"/>
    </row>
    <row r="13" spans="2:10" s="149" customFormat="1" ht="17.100000000000001" customHeight="1" x14ac:dyDescent="0.2">
      <c r="B13" s="160" t="s">
        <v>261</v>
      </c>
      <c r="C13" s="161" t="s">
        <v>197</v>
      </c>
      <c r="D13" s="176" t="s">
        <v>278</v>
      </c>
      <c r="E13" s="177" t="s">
        <v>278</v>
      </c>
      <c r="H13" s="171"/>
    </row>
    <row r="14" spans="2:10" s="149" customFormat="1" ht="17.100000000000001" customHeight="1" x14ac:dyDescent="0.2">
      <c r="B14" s="160" t="s">
        <v>262</v>
      </c>
      <c r="C14" s="161" t="s">
        <v>204</v>
      </c>
      <c r="D14" s="176" t="s">
        <v>278</v>
      </c>
      <c r="E14" s="177" t="s">
        <v>278</v>
      </c>
      <c r="H14" s="171"/>
    </row>
    <row r="15" spans="2:10" s="149" customFormat="1" ht="17.100000000000001" customHeight="1" x14ac:dyDescent="0.2">
      <c r="B15" s="160" t="s">
        <v>263</v>
      </c>
      <c r="C15" s="161" t="s">
        <v>220</v>
      </c>
      <c r="D15" s="176" t="s">
        <v>278</v>
      </c>
      <c r="E15" s="177" t="s">
        <v>278</v>
      </c>
      <c r="H15" s="171"/>
    </row>
    <row r="16" spans="2:10" s="149" customFormat="1" ht="17.100000000000001" customHeight="1" x14ac:dyDescent="0.2">
      <c r="B16" s="160" t="s">
        <v>264</v>
      </c>
      <c r="C16" s="161" t="s">
        <v>198</v>
      </c>
      <c r="D16" s="176" t="s">
        <v>278</v>
      </c>
      <c r="E16" s="177" t="s">
        <v>278</v>
      </c>
      <c r="H16" s="171"/>
      <c r="I16" s="171"/>
      <c r="J16" s="171"/>
    </row>
    <row r="17" spans="2:10" s="149" customFormat="1" ht="17.100000000000001" customHeight="1" x14ac:dyDescent="0.2">
      <c r="B17" s="160" t="s">
        <v>265</v>
      </c>
      <c r="C17" s="161" t="s">
        <v>267</v>
      </c>
      <c r="D17" s="176" t="s">
        <v>280</v>
      </c>
      <c r="E17" s="177" t="s">
        <v>280</v>
      </c>
      <c r="H17" s="171"/>
    </row>
    <row r="18" spans="2:10" s="149" customFormat="1" ht="17.100000000000001" customHeight="1" x14ac:dyDescent="0.2">
      <c r="B18" s="160" t="s">
        <v>266</v>
      </c>
      <c r="C18" s="161" t="s">
        <v>201</v>
      </c>
      <c r="D18" s="176" t="s">
        <v>278</v>
      </c>
      <c r="E18" s="177" t="s">
        <v>278</v>
      </c>
      <c r="H18" s="171"/>
    </row>
    <row r="19" spans="2:10" s="149" customFormat="1" ht="17.100000000000001" customHeight="1" x14ac:dyDescent="0.2">
      <c r="B19" s="160" t="s">
        <v>268</v>
      </c>
      <c r="C19" s="161" t="s">
        <v>208</v>
      </c>
      <c r="D19" s="176" t="s">
        <v>278</v>
      </c>
      <c r="E19" s="177" t="s">
        <v>278</v>
      </c>
      <c r="H19" s="171"/>
    </row>
    <row r="20" spans="2:10" s="149" customFormat="1" ht="17.100000000000001" customHeight="1" x14ac:dyDescent="0.2">
      <c r="B20" s="160" t="s">
        <v>269</v>
      </c>
      <c r="C20" s="161" t="s">
        <v>203</v>
      </c>
      <c r="D20" s="176" t="s">
        <v>278</v>
      </c>
      <c r="E20" s="177" t="s">
        <v>278</v>
      </c>
      <c r="H20" s="171"/>
    </row>
    <row r="21" spans="2:10" s="149" customFormat="1" ht="17.100000000000001" customHeight="1" x14ac:dyDescent="0.2">
      <c r="B21" s="160" t="s">
        <v>270</v>
      </c>
      <c r="C21" s="161" t="s">
        <v>205</v>
      </c>
      <c r="D21" s="176" t="s">
        <v>279</v>
      </c>
      <c r="E21" s="177" t="s">
        <v>279</v>
      </c>
      <c r="H21" s="171"/>
      <c r="I21" s="171"/>
      <c r="J21" s="171"/>
    </row>
    <row r="22" spans="2:10" s="149" customFormat="1" ht="17.100000000000001" customHeight="1" x14ac:dyDescent="0.2">
      <c r="B22" s="160" t="s">
        <v>271</v>
      </c>
      <c r="C22" s="161" t="s">
        <v>272</v>
      </c>
      <c r="D22" s="176" t="s">
        <v>278</v>
      </c>
      <c r="E22" s="177" t="s">
        <v>278</v>
      </c>
      <c r="H22" s="171"/>
      <c r="I22" s="171"/>
      <c r="J22" s="171"/>
    </row>
    <row r="23" spans="2:10" s="149" customFormat="1" ht="17.100000000000001" customHeight="1" x14ac:dyDescent="0.2">
      <c r="B23" s="160" t="s">
        <v>273</v>
      </c>
      <c r="C23" s="161" t="s">
        <v>274</v>
      </c>
      <c r="D23" s="176" t="s">
        <v>278</v>
      </c>
      <c r="E23" s="177" t="s">
        <v>278</v>
      </c>
      <c r="H23" s="171"/>
      <c r="I23" s="171"/>
      <c r="J23" s="171"/>
    </row>
    <row r="24" spans="2:10" s="149" customFormat="1" ht="17.100000000000001" customHeight="1" x14ac:dyDescent="0.2">
      <c r="B24" s="160" t="s">
        <v>275</v>
      </c>
      <c r="C24" s="161" t="s">
        <v>221</v>
      </c>
      <c r="D24" s="176" t="s">
        <v>278</v>
      </c>
      <c r="E24" s="177" t="s">
        <v>278</v>
      </c>
      <c r="H24" s="171"/>
      <c r="I24" s="171"/>
      <c r="J24" s="171"/>
    </row>
    <row r="25" spans="2:10" s="149" customFormat="1" ht="17.100000000000001" customHeight="1" thickBot="1" x14ac:dyDescent="0.25">
      <c r="B25" s="165" t="s">
        <v>276</v>
      </c>
      <c r="C25" s="166" t="s">
        <v>210</v>
      </c>
      <c r="D25" s="178" t="s">
        <v>279</v>
      </c>
      <c r="E25" s="179" t="s">
        <v>279</v>
      </c>
      <c r="H25" s="171"/>
      <c r="I25" s="171"/>
      <c r="J25" s="171"/>
    </row>
    <row r="26" spans="2:10" s="149" customFormat="1" ht="10.5" x14ac:dyDescent="0.2"/>
    <row r="27" spans="2:10" s="149" customFormat="1" ht="10.5" x14ac:dyDescent="0.2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L17"/>
  <sheetViews>
    <sheetView workbookViewId="0">
      <selection activeCell="C21" sqref="C21"/>
    </sheetView>
  </sheetViews>
  <sheetFormatPr defaultRowHeight="10.5" x14ac:dyDescent="0.15"/>
  <cols>
    <col min="1" max="1" width="4" style="123" customWidth="1"/>
    <col min="2" max="2" width="17.7109375" style="123" customWidth="1"/>
    <col min="3" max="10" width="12.7109375" style="123" customWidth="1"/>
    <col min="11" max="16384" width="9.140625" style="123"/>
  </cols>
  <sheetData>
    <row r="1" spans="2:12" ht="17.100000000000001" customHeight="1" thickBot="1" x14ac:dyDescent="0.2">
      <c r="G1" s="180"/>
      <c r="H1" s="180"/>
      <c r="I1" s="180"/>
      <c r="J1" s="180"/>
    </row>
    <row r="2" spans="2:12" ht="17.100000000000001" customHeight="1" thickBot="1" x14ac:dyDescent="0.2">
      <c r="B2" s="645" t="s">
        <v>281</v>
      </c>
      <c r="C2" s="624" t="s">
        <v>282</v>
      </c>
      <c r="D2" s="647"/>
      <c r="E2" s="647"/>
      <c r="F2" s="647"/>
      <c r="G2" s="625" t="s">
        <v>283</v>
      </c>
      <c r="H2" s="648"/>
      <c r="I2" s="648"/>
      <c r="J2" s="648"/>
      <c r="K2" s="181"/>
      <c r="L2" s="182"/>
    </row>
    <row r="3" spans="2:12" ht="17.100000000000001" customHeight="1" thickBot="1" x14ac:dyDescent="0.2">
      <c r="B3" s="646"/>
      <c r="C3" s="42" t="s">
        <v>103</v>
      </c>
      <c r="D3" s="42" t="s">
        <v>284</v>
      </c>
      <c r="E3" s="42" t="s">
        <v>285</v>
      </c>
      <c r="F3" s="42" t="s">
        <v>286</v>
      </c>
      <c r="G3" s="42" t="s">
        <v>102</v>
      </c>
      <c r="H3" s="42" t="s">
        <v>284</v>
      </c>
      <c r="I3" s="42" t="s">
        <v>285</v>
      </c>
      <c r="J3" s="41" t="s">
        <v>286</v>
      </c>
      <c r="K3" s="183"/>
      <c r="L3" s="182"/>
    </row>
    <row r="4" spans="2:12" ht="17.100000000000001" customHeight="1" x14ac:dyDescent="0.15">
      <c r="B4" s="184" t="s">
        <v>287</v>
      </c>
      <c r="C4" s="185">
        <v>12903</v>
      </c>
      <c r="D4" s="185">
        <v>13721</v>
      </c>
      <c r="E4" s="185">
        <v>18454</v>
      </c>
      <c r="F4" s="185">
        <v>11042</v>
      </c>
      <c r="G4" s="186">
        <v>13688</v>
      </c>
      <c r="H4" s="186">
        <v>16085</v>
      </c>
      <c r="I4" s="186">
        <v>23329</v>
      </c>
      <c r="J4" s="187">
        <v>12739</v>
      </c>
    </row>
    <row r="5" spans="2:12" ht="17.100000000000001" customHeight="1" x14ac:dyDescent="0.15">
      <c r="B5" s="188" t="s">
        <v>288</v>
      </c>
      <c r="C5" s="189">
        <v>772</v>
      </c>
      <c r="D5" s="189">
        <v>547</v>
      </c>
      <c r="E5" s="189">
        <v>816</v>
      </c>
      <c r="F5" s="189">
        <v>351</v>
      </c>
      <c r="G5" s="190">
        <v>496</v>
      </c>
      <c r="H5" s="190">
        <v>685</v>
      </c>
      <c r="I5" s="190">
        <v>1096</v>
      </c>
      <c r="J5" s="191">
        <v>453</v>
      </c>
    </row>
    <row r="6" spans="2:12" ht="17.100000000000001" customHeight="1" x14ac:dyDescent="0.15">
      <c r="B6" s="188" t="s">
        <v>289</v>
      </c>
      <c r="C6" s="189">
        <v>199</v>
      </c>
      <c r="D6" s="189">
        <v>214</v>
      </c>
      <c r="E6" s="189">
        <v>791</v>
      </c>
      <c r="F6" s="189">
        <v>62</v>
      </c>
      <c r="G6" s="190">
        <v>79</v>
      </c>
      <c r="H6" s="190">
        <v>5170</v>
      </c>
      <c r="I6" s="190">
        <v>6588</v>
      </c>
      <c r="J6" s="191">
        <v>67</v>
      </c>
    </row>
    <row r="7" spans="2:12" ht="17.100000000000001" customHeight="1" thickBot="1" x14ac:dyDescent="0.2">
      <c r="B7" s="192" t="s">
        <v>290</v>
      </c>
      <c r="C7" s="193">
        <v>21249</v>
      </c>
      <c r="D7" s="193">
        <v>27172</v>
      </c>
      <c r="E7" s="193">
        <v>30150</v>
      </c>
      <c r="F7" s="193">
        <v>19856</v>
      </c>
      <c r="G7" s="194">
        <v>26320</v>
      </c>
      <c r="H7" s="194">
        <v>23916</v>
      </c>
      <c r="I7" s="194">
        <v>26345</v>
      </c>
      <c r="J7" s="195">
        <v>20426</v>
      </c>
    </row>
    <row r="8" spans="2:12" ht="17.100000000000001" customHeight="1" thickBot="1" x14ac:dyDescent="0.2">
      <c r="B8" s="196" t="s">
        <v>291</v>
      </c>
      <c r="C8" s="197">
        <v>28037</v>
      </c>
      <c r="D8" s="197">
        <v>35306</v>
      </c>
      <c r="E8" s="197">
        <v>40726</v>
      </c>
      <c r="F8" s="197">
        <v>27124</v>
      </c>
      <c r="G8" s="198">
        <v>29943</v>
      </c>
      <c r="H8" s="198">
        <v>27877</v>
      </c>
      <c r="I8" s="198">
        <v>34881</v>
      </c>
      <c r="J8" s="199">
        <v>21266</v>
      </c>
    </row>
    <row r="9" spans="2:12" ht="17.100000000000001" customHeight="1" thickBot="1" x14ac:dyDescent="0.2">
      <c r="B9" s="196" t="s">
        <v>292</v>
      </c>
      <c r="C9" s="197">
        <v>42093</v>
      </c>
      <c r="D9" s="197">
        <v>42983</v>
      </c>
      <c r="E9" s="197">
        <v>49041</v>
      </c>
      <c r="F9" s="197">
        <v>38046</v>
      </c>
      <c r="G9" s="198">
        <v>40007</v>
      </c>
      <c r="H9" s="198">
        <v>37576</v>
      </c>
      <c r="I9" s="198">
        <v>45102</v>
      </c>
      <c r="J9" s="199">
        <v>28954</v>
      </c>
    </row>
    <row r="12" spans="2:12" ht="11.25" thickBot="1" x14ac:dyDescent="0.2"/>
    <row r="13" spans="2:12" ht="17.100000000000001" customHeight="1" thickBot="1" x14ac:dyDescent="0.2">
      <c r="B13" s="645" t="s">
        <v>293</v>
      </c>
      <c r="C13" s="624" t="s">
        <v>282</v>
      </c>
      <c r="D13" s="647"/>
      <c r="E13" s="647"/>
      <c r="F13" s="647"/>
      <c r="G13" s="624" t="s">
        <v>283</v>
      </c>
      <c r="H13" s="647"/>
      <c r="I13" s="647"/>
      <c r="J13" s="649"/>
      <c r="K13" s="181"/>
      <c r="L13" s="182"/>
    </row>
    <row r="14" spans="2:12" ht="17.100000000000001" customHeight="1" thickBot="1" x14ac:dyDescent="0.2">
      <c r="B14" s="646"/>
      <c r="C14" s="42" t="s">
        <v>103</v>
      </c>
      <c r="D14" s="42" t="s">
        <v>284</v>
      </c>
      <c r="E14" s="42" t="s">
        <v>285</v>
      </c>
      <c r="F14" s="42" t="s">
        <v>286</v>
      </c>
      <c r="G14" s="42" t="s">
        <v>102</v>
      </c>
      <c r="H14" s="42" t="s">
        <v>284</v>
      </c>
      <c r="I14" s="42" t="s">
        <v>285</v>
      </c>
      <c r="J14" s="41" t="s">
        <v>286</v>
      </c>
      <c r="K14" s="183"/>
      <c r="L14" s="182"/>
    </row>
    <row r="15" spans="2:12" ht="17.100000000000001" customHeight="1" x14ac:dyDescent="0.15">
      <c r="B15" s="188" t="s">
        <v>294</v>
      </c>
      <c r="C15" s="189">
        <v>102</v>
      </c>
      <c r="D15" s="189">
        <v>87</v>
      </c>
      <c r="E15" s="189">
        <v>125</v>
      </c>
      <c r="F15" s="189">
        <v>26</v>
      </c>
      <c r="G15" s="190">
        <v>78</v>
      </c>
      <c r="H15" s="190">
        <v>111</v>
      </c>
      <c r="I15" s="190">
        <v>139</v>
      </c>
      <c r="J15" s="191">
        <v>72</v>
      </c>
    </row>
    <row r="16" spans="2:12" ht="17.100000000000001" customHeight="1" thickBot="1" x14ac:dyDescent="0.2">
      <c r="B16" s="192" t="s">
        <v>295</v>
      </c>
      <c r="C16" s="193">
        <v>767</v>
      </c>
      <c r="D16" s="193">
        <v>710</v>
      </c>
      <c r="E16" s="193">
        <v>798</v>
      </c>
      <c r="F16" s="193">
        <v>639</v>
      </c>
      <c r="G16" s="194">
        <v>647</v>
      </c>
      <c r="H16" s="194">
        <v>691</v>
      </c>
      <c r="I16" s="194">
        <v>772</v>
      </c>
      <c r="J16" s="195">
        <v>613</v>
      </c>
    </row>
    <row r="17" spans="2:10" ht="17.100000000000001" customHeight="1" thickBot="1" x14ac:dyDescent="0.2">
      <c r="B17" s="196" t="s">
        <v>296</v>
      </c>
      <c r="C17" s="197">
        <v>869</v>
      </c>
      <c r="D17" s="197">
        <v>797</v>
      </c>
      <c r="E17" s="197">
        <v>914</v>
      </c>
      <c r="F17" s="197">
        <v>679</v>
      </c>
      <c r="G17" s="198">
        <v>725</v>
      </c>
      <c r="H17" s="198">
        <v>802</v>
      </c>
      <c r="I17" s="198">
        <v>905</v>
      </c>
      <c r="J17" s="199">
        <v>705</v>
      </c>
    </row>
  </sheetData>
  <mergeCells count="6">
    <mergeCell ref="B2:B3"/>
    <mergeCell ref="C2:F2"/>
    <mergeCell ref="G2:J2"/>
    <mergeCell ref="B13:B14"/>
    <mergeCell ref="C13:F13"/>
    <mergeCell ref="G13:J13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H48"/>
  <sheetViews>
    <sheetView workbookViewId="0">
      <selection activeCell="B2" sqref="B2"/>
    </sheetView>
  </sheetViews>
  <sheetFormatPr defaultRowHeight="10.5" x14ac:dyDescent="0.2"/>
  <cols>
    <col min="1" max="1" width="4" style="227" customWidth="1"/>
    <col min="2" max="2" width="33.42578125" style="227" bestFit="1" customWidth="1"/>
    <col min="3" max="7" width="15.7109375" style="227" customWidth="1"/>
    <col min="8" max="8" width="11.7109375" style="227" customWidth="1"/>
    <col min="9" max="10" width="9.85546875" style="227" customWidth="1"/>
    <col min="11" max="16384" width="9.140625" style="227"/>
  </cols>
  <sheetData>
    <row r="2" spans="1:8" s="200" customFormat="1" ht="12.75" x14ac:dyDescent="0.2">
      <c r="B2" s="601">
        <v>2016</v>
      </c>
    </row>
    <row r="3" spans="1:8" s="200" customFormat="1" x14ac:dyDescent="0.2"/>
    <row r="4" spans="1:8" s="205" customFormat="1" ht="17.100000000000001" customHeight="1" x14ac:dyDescent="0.2">
      <c r="A4" s="201"/>
      <c r="B4" s="202" t="s">
        <v>281</v>
      </c>
      <c r="C4" s="203" t="s">
        <v>297</v>
      </c>
      <c r="D4" s="203" t="s">
        <v>298</v>
      </c>
      <c r="E4" s="203" t="s">
        <v>299</v>
      </c>
      <c r="F4" s="204" t="s">
        <v>300</v>
      </c>
      <c r="G4" s="200"/>
      <c r="H4" s="200"/>
    </row>
    <row r="5" spans="1:8" s="200" customFormat="1" ht="17.100000000000001" customHeight="1" x14ac:dyDescent="0.2">
      <c r="A5" s="206"/>
      <c r="B5" s="207" t="s">
        <v>301</v>
      </c>
      <c r="C5" s="208">
        <v>14143</v>
      </c>
      <c r="D5" s="208">
        <v>13721</v>
      </c>
      <c r="E5" s="208">
        <v>187</v>
      </c>
      <c r="F5" s="209">
        <v>278</v>
      </c>
    </row>
    <row r="6" spans="1:8" s="200" customFormat="1" ht="17.100000000000001" customHeight="1" x14ac:dyDescent="0.2">
      <c r="A6" s="206"/>
      <c r="B6" s="210" t="s">
        <v>302</v>
      </c>
      <c r="C6" s="211">
        <v>558</v>
      </c>
      <c r="D6" s="211">
        <v>547</v>
      </c>
      <c r="E6" s="211">
        <v>29</v>
      </c>
      <c r="F6" s="212">
        <v>17</v>
      </c>
    </row>
    <row r="7" spans="1:8" s="200" customFormat="1" ht="17.100000000000001" customHeight="1" x14ac:dyDescent="0.2">
      <c r="A7" s="206"/>
      <c r="B7" s="210" t="s">
        <v>303</v>
      </c>
      <c r="C7" s="211">
        <v>224</v>
      </c>
      <c r="D7" s="211">
        <v>214</v>
      </c>
      <c r="E7" s="211">
        <v>0</v>
      </c>
      <c r="F7" s="212">
        <v>0</v>
      </c>
    </row>
    <row r="8" spans="1:8" s="200" customFormat="1" ht="17.100000000000001" customHeight="1" x14ac:dyDescent="0.2">
      <c r="A8" s="206"/>
      <c r="B8" s="210" t="s">
        <v>304</v>
      </c>
      <c r="C8" s="211">
        <v>27352</v>
      </c>
      <c r="D8" s="211">
        <v>27172</v>
      </c>
      <c r="E8" s="211">
        <v>197</v>
      </c>
      <c r="F8" s="212">
        <v>0</v>
      </c>
    </row>
    <row r="9" spans="1:8" s="200" customFormat="1" ht="17.100000000000001" customHeight="1" x14ac:dyDescent="0.2">
      <c r="A9" s="206"/>
      <c r="B9" s="210" t="s">
        <v>305</v>
      </c>
      <c r="C9" s="211">
        <v>35879</v>
      </c>
      <c r="D9" s="211">
        <v>35306</v>
      </c>
      <c r="E9" s="211">
        <v>330</v>
      </c>
      <c r="F9" s="212">
        <v>273</v>
      </c>
    </row>
    <row r="10" spans="1:8" s="200" customFormat="1" ht="17.100000000000001" customHeight="1" x14ac:dyDescent="0.2">
      <c r="A10" s="206"/>
      <c r="B10" s="210" t="s">
        <v>306</v>
      </c>
      <c r="C10" s="211">
        <v>41393</v>
      </c>
      <c r="D10" s="211">
        <v>40726</v>
      </c>
      <c r="E10" s="211">
        <v>770</v>
      </c>
      <c r="F10" s="212">
        <v>339</v>
      </c>
    </row>
    <row r="11" spans="1:8" s="200" customFormat="1" ht="17.100000000000001" customHeight="1" thickBot="1" x14ac:dyDescent="0.25">
      <c r="A11" s="206"/>
      <c r="B11" s="213" t="s">
        <v>307</v>
      </c>
      <c r="C11" s="214">
        <v>27515</v>
      </c>
      <c r="D11" s="214">
        <v>27124</v>
      </c>
      <c r="E11" s="214">
        <v>100</v>
      </c>
      <c r="F11" s="215">
        <v>192</v>
      </c>
    </row>
    <row r="12" spans="1:8" s="205" customFormat="1" ht="17.100000000000001" customHeight="1" thickBot="1" x14ac:dyDescent="0.25">
      <c r="A12" s="201"/>
      <c r="B12" s="216" t="s">
        <v>291</v>
      </c>
      <c r="C12" s="217">
        <v>28438</v>
      </c>
      <c r="D12" s="217">
        <v>28037</v>
      </c>
      <c r="E12" s="217">
        <v>459</v>
      </c>
      <c r="F12" s="218">
        <v>212</v>
      </c>
      <c r="G12" s="200"/>
      <c r="H12" s="200"/>
    </row>
    <row r="13" spans="1:8" s="205" customFormat="1" ht="17.100000000000001" customHeight="1" x14ac:dyDescent="0.2">
      <c r="A13" s="219"/>
      <c r="B13" s="220"/>
      <c r="C13" s="220"/>
      <c r="D13" s="220"/>
      <c r="E13" s="220"/>
      <c r="F13" s="220"/>
      <c r="G13" s="220"/>
      <c r="H13" s="200"/>
    </row>
    <row r="14" spans="1:8" s="205" customFormat="1" ht="17.100000000000001" customHeight="1" x14ac:dyDescent="0.2">
      <c r="A14" s="219"/>
      <c r="B14" s="601">
        <v>2015</v>
      </c>
      <c r="C14" s="220"/>
      <c r="D14" s="220"/>
      <c r="E14" s="220"/>
      <c r="F14" s="220"/>
      <c r="G14" s="220"/>
      <c r="H14" s="200"/>
    </row>
    <row r="15" spans="1:8" s="205" customFormat="1" ht="17.100000000000001" customHeight="1" x14ac:dyDescent="0.2">
      <c r="A15" s="201"/>
      <c r="B15" s="202" t="s">
        <v>281</v>
      </c>
      <c r="C15" s="203" t="s">
        <v>297</v>
      </c>
      <c r="D15" s="203" t="s">
        <v>298</v>
      </c>
      <c r="E15" s="203" t="s">
        <v>299</v>
      </c>
      <c r="F15" s="203" t="s">
        <v>300</v>
      </c>
      <c r="G15" s="221" t="s">
        <v>308</v>
      </c>
      <c r="H15" s="200"/>
    </row>
    <row r="16" spans="1:8" s="200" customFormat="1" ht="17.100000000000001" customHeight="1" x14ac:dyDescent="0.2">
      <c r="A16" s="206"/>
      <c r="B16" s="207" t="s">
        <v>301</v>
      </c>
      <c r="C16" s="208">
        <v>16437</v>
      </c>
      <c r="D16" s="208">
        <v>16085</v>
      </c>
      <c r="E16" s="208">
        <v>29</v>
      </c>
      <c r="F16" s="208">
        <v>348</v>
      </c>
      <c r="G16" s="222">
        <v>7</v>
      </c>
    </row>
    <row r="17" spans="1:8" s="200" customFormat="1" ht="17.100000000000001" customHeight="1" x14ac:dyDescent="0.2">
      <c r="A17" s="206"/>
      <c r="B17" s="210" t="s">
        <v>302</v>
      </c>
      <c r="C17" s="211">
        <v>687</v>
      </c>
      <c r="D17" s="211">
        <v>685</v>
      </c>
      <c r="E17" s="211">
        <v>23</v>
      </c>
      <c r="F17" s="211">
        <v>17</v>
      </c>
      <c r="G17" s="223">
        <v>22</v>
      </c>
    </row>
    <row r="18" spans="1:8" s="200" customFormat="1" ht="17.100000000000001" customHeight="1" x14ac:dyDescent="0.2">
      <c r="A18" s="206"/>
      <c r="B18" s="210" t="s">
        <v>303</v>
      </c>
      <c r="C18" s="211">
        <v>5192</v>
      </c>
      <c r="D18" s="211">
        <v>5170</v>
      </c>
      <c r="E18" s="211">
        <v>0</v>
      </c>
      <c r="F18" s="211">
        <v>0</v>
      </c>
      <c r="G18" s="223">
        <v>98</v>
      </c>
    </row>
    <row r="19" spans="1:8" s="200" customFormat="1" ht="17.100000000000001" customHeight="1" x14ac:dyDescent="0.2">
      <c r="A19" s="206"/>
      <c r="B19" s="210" t="s">
        <v>304</v>
      </c>
      <c r="C19" s="211">
        <v>23916</v>
      </c>
      <c r="D19" s="211">
        <v>23916</v>
      </c>
      <c r="E19" s="211">
        <v>0</v>
      </c>
      <c r="F19" s="211">
        <v>0</v>
      </c>
      <c r="G19" s="223">
        <v>0</v>
      </c>
    </row>
    <row r="20" spans="1:8" s="200" customFormat="1" ht="17.100000000000001" customHeight="1" x14ac:dyDescent="0.2">
      <c r="A20" s="206"/>
      <c r="B20" s="210" t="s">
        <v>305</v>
      </c>
      <c r="C20" s="211">
        <v>28265</v>
      </c>
      <c r="D20" s="211">
        <v>27877</v>
      </c>
      <c r="E20" s="211">
        <v>40</v>
      </c>
      <c r="F20" s="211">
        <v>349</v>
      </c>
      <c r="G20" s="223">
        <v>100</v>
      </c>
    </row>
    <row r="21" spans="1:8" s="200" customFormat="1" ht="17.100000000000001" customHeight="1" x14ac:dyDescent="0.2">
      <c r="A21" s="206"/>
      <c r="B21" s="210" t="s">
        <v>306</v>
      </c>
      <c r="C21" s="211">
        <v>35005</v>
      </c>
      <c r="D21" s="211">
        <v>34881</v>
      </c>
      <c r="E21" s="211">
        <v>492</v>
      </c>
      <c r="F21" s="211">
        <v>462</v>
      </c>
      <c r="G21" s="223">
        <v>161</v>
      </c>
    </row>
    <row r="22" spans="1:8" s="200" customFormat="1" ht="17.100000000000001" customHeight="1" thickBot="1" x14ac:dyDescent="0.25">
      <c r="A22" s="206"/>
      <c r="B22" s="213" t="s">
        <v>307</v>
      </c>
      <c r="C22" s="214">
        <v>21591</v>
      </c>
      <c r="D22" s="214">
        <v>21266</v>
      </c>
      <c r="E22" s="214">
        <v>12</v>
      </c>
      <c r="F22" s="214">
        <v>241</v>
      </c>
      <c r="G22" s="224">
        <v>47</v>
      </c>
    </row>
    <row r="23" spans="1:8" s="205" customFormat="1" ht="17.100000000000001" customHeight="1" thickBot="1" x14ac:dyDescent="0.25">
      <c r="A23" s="201"/>
      <c r="B23" s="216" t="s">
        <v>291</v>
      </c>
      <c r="C23" s="225">
        <v>30158</v>
      </c>
      <c r="D23" s="225">
        <v>29943</v>
      </c>
      <c r="E23" s="225">
        <v>99</v>
      </c>
      <c r="F23" s="225">
        <v>273</v>
      </c>
      <c r="G23" s="226">
        <v>56</v>
      </c>
      <c r="H23" s="200"/>
    </row>
    <row r="26" spans="1:8" ht="12.75" x14ac:dyDescent="0.2">
      <c r="B26" s="601">
        <v>2016</v>
      </c>
    </row>
    <row r="28" spans="1:8" s="205" customFormat="1" ht="17.100000000000001" customHeight="1" x14ac:dyDescent="0.2">
      <c r="A28" s="201"/>
      <c r="B28" s="202" t="s">
        <v>281</v>
      </c>
      <c r="C28" s="203" t="s">
        <v>297</v>
      </c>
      <c r="D28" s="203" t="s">
        <v>298</v>
      </c>
      <c r="E28" s="203" t="s">
        <v>299</v>
      </c>
      <c r="F28" s="204" t="s">
        <v>300</v>
      </c>
      <c r="G28" s="227"/>
      <c r="H28" s="200"/>
    </row>
    <row r="29" spans="1:8" s="200" customFormat="1" ht="17.100000000000001" customHeight="1" x14ac:dyDescent="0.2">
      <c r="A29" s="206"/>
      <c r="B29" s="207" t="s">
        <v>309</v>
      </c>
      <c r="C29" s="208">
        <v>45394</v>
      </c>
      <c r="D29" s="208">
        <v>43671</v>
      </c>
      <c r="E29" s="208">
        <v>763</v>
      </c>
      <c r="F29" s="209">
        <v>757</v>
      </c>
      <c r="G29" s="227"/>
    </row>
    <row r="30" spans="1:8" s="200" customFormat="1" ht="17.100000000000001" customHeight="1" x14ac:dyDescent="0.2">
      <c r="A30" s="206"/>
      <c r="B30" s="210" t="s">
        <v>310</v>
      </c>
      <c r="C30" s="211">
        <v>1371</v>
      </c>
      <c r="D30" s="211">
        <v>1363</v>
      </c>
      <c r="E30" s="211">
        <v>96</v>
      </c>
      <c r="F30" s="212">
        <v>54</v>
      </c>
      <c r="G30" s="227"/>
    </row>
    <row r="31" spans="1:8" s="200" customFormat="1" ht="17.100000000000001" customHeight="1" x14ac:dyDescent="0.2">
      <c r="A31" s="206"/>
      <c r="B31" s="210" t="s">
        <v>311</v>
      </c>
      <c r="C31" s="211">
        <v>347</v>
      </c>
      <c r="D31" s="211">
        <v>342</v>
      </c>
      <c r="E31" s="211">
        <v>0</v>
      </c>
      <c r="F31" s="212">
        <v>0</v>
      </c>
      <c r="G31" s="227"/>
    </row>
    <row r="32" spans="1:8" s="200" customFormat="1" ht="17.100000000000001" customHeight="1" x14ac:dyDescent="0.2">
      <c r="A32" s="206"/>
      <c r="B32" s="210" t="s">
        <v>312</v>
      </c>
      <c r="C32" s="211">
        <v>88045</v>
      </c>
      <c r="D32" s="211">
        <v>87516</v>
      </c>
      <c r="E32" s="211">
        <v>686</v>
      </c>
      <c r="F32" s="212">
        <v>0</v>
      </c>
      <c r="G32" s="227"/>
    </row>
    <row r="33" spans="1:8" s="200" customFormat="1" ht="17.100000000000001" customHeight="1" x14ac:dyDescent="0.2">
      <c r="A33" s="206"/>
      <c r="B33" s="210" t="s">
        <v>313</v>
      </c>
      <c r="C33" s="211">
        <v>121382</v>
      </c>
      <c r="D33" s="211">
        <v>119771</v>
      </c>
      <c r="E33" s="211">
        <v>1295</v>
      </c>
      <c r="F33" s="212">
        <v>745</v>
      </c>
      <c r="G33" s="227"/>
    </row>
    <row r="34" spans="1:8" s="200" customFormat="1" ht="17.100000000000001" customHeight="1" x14ac:dyDescent="0.2">
      <c r="A34" s="206"/>
      <c r="B34" s="210" t="s">
        <v>314</v>
      </c>
      <c r="C34" s="211">
        <v>133795</v>
      </c>
      <c r="D34" s="211">
        <v>130662</v>
      </c>
      <c r="E34" s="211">
        <v>2400</v>
      </c>
      <c r="F34" s="212">
        <v>924</v>
      </c>
      <c r="G34" s="227"/>
    </row>
    <row r="35" spans="1:8" s="200" customFormat="1" ht="17.100000000000001" customHeight="1" thickBot="1" x14ac:dyDescent="0.25">
      <c r="A35" s="206"/>
      <c r="B35" s="213" t="s">
        <v>315</v>
      </c>
      <c r="C35" s="214">
        <v>106046</v>
      </c>
      <c r="D35" s="214">
        <v>105462</v>
      </c>
      <c r="E35" s="214">
        <v>381</v>
      </c>
      <c r="F35" s="215">
        <v>628</v>
      </c>
      <c r="G35" s="227"/>
    </row>
    <row r="36" spans="1:8" s="205" customFormat="1" ht="17.100000000000001" customHeight="1" thickBot="1" x14ac:dyDescent="0.25">
      <c r="A36" s="201"/>
      <c r="B36" s="216" t="s">
        <v>316</v>
      </c>
      <c r="C36" s="217">
        <v>128079</v>
      </c>
      <c r="D36" s="217">
        <v>124833</v>
      </c>
      <c r="E36" s="217">
        <v>2241</v>
      </c>
      <c r="F36" s="218">
        <v>731</v>
      </c>
      <c r="G36" s="227"/>
      <c r="H36" s="200"/>
    </row>
    <row r="38" spans="1:8" ht="12.75" x14ac:dyDescent="0.2">
      <c r="B38" s="601">
        <v>2015</v>
      </c>
    </row>
    <row r="39" spans="1:8" x14ac:dyDescent="0.2">
      <c r="B39" s="228"/>
    </row>
    <row r="40" spans="1:8" s="205" customFormat="1" ht="17.100000000000001" customHeight="1" x14ac:dyDescent="0.2">
      <c r="A40" s="201"/>
      <c r="B40" s="202" t="s">
        <v>281</v>
      </c>
      <c r="C40" s="203" t="s">
        <v>297</v>
      </c>
      <c r="D40" s="203" t="s">
        <v>298</v>
      </c>
      <c r="E40" s="203" t="s">
        <v>299</v>
      </c>
      <c r="F40" s="203" t="s">
        <v>300</v>
      </c>
      <c r="G40" s="221" t="s">
        <v>308</v>
      </c>
      <c r="H40" s="200"/>
    </row>
    <row r="41" spans="1:8" s="200" customFormat="1" ht="17.100000000000001" customHeight="1" x14ac:dyDescent="0.2">
      <c r="A41" s="206"/>
      <c r="B41" s="207" t="s">
        <v>309</v>
      </c>
      <c r="C41" s="208">
        <v>36600</v>
      </c>
      <c r="D41" s="208">
        <v>35742</v>
      </c>
      <c r="E41" s="208">
        <v>119</v>
      </c>
      <c r="F41" s="208">
        <v>728</v>
      </c>
      <c r="G41" s="222">
        <v>42</v>
      </c>
    </row>
    <row r="42" spans="1:8" s="200" customFormat="1" ht="17.100000000000001" customHeight="1" x14ac:dyDescent="0.2">
      <c r="A42" s="206"/>
      <c r="B42" s="210" t="s">
        <v>310</v>
      </c>
      <c r="C42" s="211">
        <v>1384</v>
      </c>
      <c r="D42" s="211">
        <v>1376</v>
      </c>
      <c r="E42" s="211">
        <v>103</v>
      </c>
      <c r="F42" s="211">
        <v>41</v>
      </c>
      <c r="G42" s="223">
        <v>88</v>
      </c>
    </row>
    <row r="43" spans="1:8" s="200" customFormat="1" ht="17.100000000000001" customHeight="1" x14ac:dyDescent="0.2">
      <c r="A43" s="206"/>
      <c r="B43" s="210" t="s">
        <v>311</v>
      </c>
      <c r="C43" s="211">
        <v>8768</v>
      </c>
      <c r="D43" s="211">
        <v>8721</v>
      </c>
      <c r="E43" s="211">
        <v>0</v>
      </c>
      <c r="F43" s="211">
        <v>0</v>
      </c>
      <c r="G43" s="223">
        <v>75</v>
      </c>
    </row>
    <row r="44" spans="1:8" s="200" customFormat="1" ht="17.100000000000001" customHeight="1" x14ac:dyDescent="0.2">
      <c r="A44" s="206"/>
      <c r="B44" s="210" t="s">
        <v>312</v>
      </c>
      <c r="C44" s="211">
        <v>75255</v>
      </c>
      <c r="D44" s="211">
        <v>75255</v>
      </c>
      <c r="E44" s="211">
        <v>0</v>
      </c>
      <c r="F44" s="211">
        <v>0</v>
      </c>
      <c r="G44" s="223">
        <v>0</v>
      </c>
    </row>
    <row r="45" spans="1:8" s="200" customFormat="1" ht="17.100000000000001" customHeight="1" x14ac:dyDescent="0.2">
      <c r="A45" s="206"/>
      <c r="B45" s="210" t="s">
        <v>313</v>
      </c>
      <c r="C45" s="211">
        <v>111503</v>
      </c>
      <c r="D45" s="211">
        <v>111038</v>
      </c>
      <c r="E45" s="211">
        <v>192</v>
      </c>
      <c r="F45" s="211">
        <v>730</v>
      </c>
      <c r="G45" s="223">
        <v>91</v>
      </c>
    </row>
    <row r="46" spans="1:8" s="200" customFormat="1" ht="17.100000000000001" customHeight="1" x14ac:dyDescent="0.2">
      <c r="A46" s="206"/>
      <c r="B46" s="210" t="s">
        <v>314</v>
      </c>
      <c r="C46" s="211">
        <v>117341</v>
      </c>
      <c r="D46" s="211">
        <v>116945</v>
      </c>
      <c r="E46" s="211">
        <v>411</v>
      </c>
      <c r="F46" s="211">
        <v>811</v>
      </c>
      <c r="G46" s="223">
        <v>124</v>
      </c>
    </row>
    <row r="47" spans="1:8" s="200" customFormat="1" ht="17.100000000000001" customHeight="1" thickBot="1" x14ac:dyDescent="0.25">
      <c r="A47" s="206"/>
      <c r="B47" s="213" t="s">
        <v>315</v>
      </c>
      <c r="C47" s="214">
        <v>102454</v>
      </c>
      <c r="D47" s="214">
        <v>102035</v>
      </c>
      <c r="E47" s="214">
        <v>86</v>
      </c>
      <c r="F47" s="214">
        <v>667</v>
      </c>
      <c r="G47" s="224">
        <v>57</v>
      </c>
    </row>
    <row r="48" spans="1:8" s="205" customFormat="1" ht="17.100000000000001" customHeight="1" thickBot="1" x14ac:dyDescent="0.25">
      <c r="A48" s="201"/>
      <c r="B48" s="216" t="s">
        <v>316</v>
      </c>
      <c r="C48" s="225">
        <v>103580</v>
      </c>
      <c r="D48" s="225">
        <v>103060</v>
      </c>
      <c r="E48" s="225">
        <v>406</v>
      </c>
      <c r="F48" s="225">
        <v>720</v>
      </c>
      <c r="G48" s="226">
        <v>113</v>
      </c>
      <c r="H48" s="200"/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3:H16"/>
  <sheetViews>
    <sheetView workbookViewId="0">
      <selection activeCell="I35" sqref="I35"/>
    </sheetView>
  </sheetViews>
  <sheetFormatPr defaultRowHeight="10.5" x14ac:dyDescent="0.2"/>
  <cols>
    <col min="1" max="1" width="4" style="227" customWidth="1"/>
    <col min="2" max="2" width="33.42578125" style="227" bestFit="1" customWidth="1"/>
    <col min="3" max="7" width="15.7109375" style="227" customWidth="1"/>
    <col min="8" max="8" width="11.7109375" style="227" customWidth="1"/>
    <col min="9" max="10" width="9.85546875" style="227" customWidth="1"/>
    <col min="11" max="16384" width="9.140625" style="227"/>
  </cols>
  <sheetData>
    <row r="3" spans="1:8" s="200" customFormat="1" x14ac:dyDescent="0.2">
      <c r="B3" s="205">
        <v>2016</v>
      </c>
    </row>
    <row r="4" spans="1:8" s="200" customFormat="1" x14ac:dyDescent="0.2"/>
    <row r="5" spans="1:8" s="205" customFormat="1" ht="17.100000000000001" customHeight="1" x14ac:dyDescent="0.2">
      <c r="A5" s="201"/>
      <c r="B5" s="202" t="s">
        <v>281</v>
      </c>
      <c r="C5" s="203" t="s">
        <v>297</v>
      </c>
      <c r="D5" s="203" t="s">
        <v>298</v>
      </c>
      <c r="E5" s="203" t="s">
        <v>299</v>
      </c>
      <c r="F5" s="204" t="s">
        <v>300</v>
      </c>
      <c r="G5" s="200"/>
      <c r="H5" s="200"/>
    </row>
    <row r="6" spans="1:8" s="200" customFormat="1" ht="17.100000000000001" customHeight="1" x14ac:dyDescent="0.2">
      <c r="A6" s="206"/>
      <c r="B6" s="207" t="s">
        <v>317</v>
      </c>
      <c r="C6" s="208">
        <v>43508</v>
      </c>
      <c r="D6" s="208">
        <v>42983</v>
      </c>
      <c r="E6" s="208">
        <v>426</v>
      </c>
      <c r="F6" s="209">
        <v>335</v>
      </c>
    </row>
    <row r="7" spans="1:8" s="200" customFormat="1" ht="17.100000000000001" customHeight="1" x14ac:dyDescent="0.2">
      <c r="A7" s="206"/>
      <c r="B7" s="210" t="s">
        <v>318</v>
      </c>
      <c r="C7" s="211">
        <v>49923</v>
      </c>
      <c r="D7" s="211">
        <v>49041</v>
      </c>
      <c r="E7" s="211">
        <v>936</v>
      </c>
      <c r="F7" s="212">
        <v>398</v>
      </c>
    </row>
    <row r="8" spans="1:8" s="200" customFormat="1" ht="17.100000000000001" customHeight="1" thickBot="1" x14ac:dyDescent="0.25">
      <c r="A8" s="206"/>
      <c r="B8" s="213" t="s">
        <v>319</v>
      </c>
      <c r="C8" s="214">
        <v>38769</v>
      </c>
      <c r="D8" s="214">
        <v>38046</v>
      </c>
      <c r="E8" s="214">
        <v>117</v>
      </c>
      <c r="F8" s="215">
        <v>256</v>
      </c>
    </row>
    <row r="9" spans="1:8" s="205" customFormat="1" ht="17.100000000000001" customHeight="1" thickBot="1" x14ac:dyDescent="0.25">
      <c r="A9" s="201"/>
      <c r="B9" s="216" t="s">
        <v>320</v>
      </c>
      <c r="C9" s="217">
        <v>42779</v>
      </c>
      <c r="D9" s="217">
        <v>42093</v>
      </c>
      <c r="E9" s="217">
        <v>612</v>
      </c>
      <c r="F9" s="218">
        <v>273</v>
      </c>
      <c r="G9" s="200"/>
      <c r="H9" s="200"/>
    </row>
    <row r="10" spans="1:8" s="205" customFormat="1" ht="17.100000000000001" customHeight="1" x14ac:dyDescent="0.2">
      <c r="A10" s="219"/>
      <c r="B10" s="220"/>
      <c r="C10" s="220"/>
      <c r="D10" s="220"/>
      <c r="E10" s="220"/>
      <c r="F10" s="220"/>
      <c r="G10" s="220"/>
      <c r="H10" s="200"/>
    </row>
    <row r="11" spans="1:8" s="205" customFormat="1" ht="17.100000000000001" customHeight="1" x14ac:dyDescent="0.2">
      <c r="A11" s="219"/>
      <c r="B11" s="205">
        <v>2015</v>
      </c>
      <c r="C11" s="220"/>
      <c r="D11" s="220"/>
      <c r="E11" s="220"/>
      <c r="F11" s="220"/>
      <c r="G11" s="220"/>
      <c r="H11" s="200"/>
    </row>
    <row r="12" spans="1:8" s="205" customFormat="1" ht="17.100000000000001" customHeight="1" x14ac:dyDescent="0.2">
      <c r="A12" s="201"/>
      <c r="B12" s="202" t="s">
        <v>281</v>
      </c>
      <c r="C12" s="203" t="s">
        <v>297</v>
      </c>
      <c r="D12" s="203" t="s">
        <v>298</v>
      </c>
      <c r="E12" s="203" t="s">
        <v>299</v>
      </c>
      <c r="F12" s="203" t="s">
        <v>300</v>
      </c>
      <c r="G12" s="221" t="s">
        <v>308</v>
      </c>
      <c r="H12" s="200"/>
    </row>
    <row r="13" spans="1:8" s="200" customFormat="1" ht="17.100000000000001" customHeight="1" x14ac:dyDescent="0.2">
      <c r="A13" s="206"/>
      <c r="B13" s="207" t="s">
        <v>317</v>
      </c>
      <c r="C13" s="229">
        <v>37822</v>
      </c>
      <c r="D13" s="229">
        <v>37576</v>
      </c>
      <c r="E13" s="229">
        <v>55</v>
      </c>
      <c r="F13" s="229">
        <v>440</v>
      </c>
      <c r="G13" s="230">
        <v>139</v>
      </c>
    </row>
    <row r="14" spans="1:8" s="200" customFormat="1" ht="17.100000000000001" customHeight="1" x14ac:dyDescent="0.2">
      <c r="A14" s="206"/>
      <c r="B14" s="210" t="s">
        <v>318</v>
      </c>
      <c r="C14" s="231">
        <v>45275</v>
      </c>
      <c r="D14" s="231">
        <v>45102</v>
      </c>
      <c r="E14" s="231">
        <v>558</v>
      </c>
      <c r="F14" s="231">
        <v>584</v>
      </c>
      <c r="G14" s="232">
        <v>208</v>
      </c>
    </row>
    <row r="15" spans="1:8" s="200" customFormat="1" ht="17.100000000000001" customHeight="1" thickBot="1" x14ac:dyDescent="0.25">
      <c r="A15" s="206"/>
      <c r="B15" s="213" t="s">
        <v>319</v>
      </c>
      <c r="C15" s="233">
        <v>29198</v>
      </c>
      <c r="D15" s="233">
        <v>28954</v>
      </c>
      <c r="E15" s="233">
        <v>16</v>
      </c>
      <c r="F15" s="233">
        <v>325</v>
      </c>
      <c r="G15" s="234">
        <v>74</v>
      </c>
    </row>
    <row r="16" spans="1:8" s="205" customFormat="1" ht="17.100000000000001" customHeight="1" thickBot="1" x14ac:dyDescent="0.25">
      <c r="A16" s="201"/>
      <c r="B16" s="216" t="s">
        <v>321</v>
      </c>
      <c r="C16" s="225">
        <v>40232</v>
      </c>
      <c r="D16" s="225">
        <v>40007</v>
      </c>
      <c r="E16" s="225">
        <v>114</v>
      </c>
      <c r="F16" s="225">
        <v>365</v>
      </c>
      <c r="G16" s="226">
        <v>95</v>
      </c>
      <c r="H16" s="20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2:J9"/>
  <sheetViews>
    <sheetView workbookViewId="0">
      <selection activeCell="J33" sqref="J33"/>
    </sheetView>
  </sheetViews>
  <sheetFormatPr defaultRowHeight="12.75" x14ac:dyDescent="0.2"/>
  <cols>
    <col min="1" max="1" width="2.85546875" style="1" customWidth="1"/>
    <col min="2" max="2" width="17.7109375" style="1" customWidth="1"/>
    <col min="3" max="10" width="15.7109375" style="1" customWidth="1"/>
    <col min="11" max="16384" width="9.140625" style="1"/>
  </cols>
  <sheetData>
    <row r="2" spans="2:10" ht="13.5" thickBot="1" x14ac:dyDescent="0.25"/>
    <row r="3" spans="2:10" s="123" customFormat="1" ht="17.100000000000001" customHeight="1" thickBot="1" x14ac:dyDescent="0.2">
      <c r="B3" s="645" t="s">
        <v>281</v>
      </c>
      <c r="C3" s="624" t="s">
        <v>282</v>
      </c>
      <c r="D3" s="647"/>
      <c r="E3" s="647"/>
      <c r="F3" s="649"/>
      <c r="G3" s="624" t="s">
        <v>283</v>
      </c>
      <c r="H3" s="647"/>
      <c r="I3" s="647"/>
      <c r="J3" s="649"/>
    </row>
    <row r="4" spans="2:10" s="123" customFormat="1" ht="17.100000000000001" customHeight="1" thickBot="1" x14ac:dyDescent="0.2">
      <c r="B4" s="646"/>
      <c r="C4" s="42" t="s">
        <v>103</v>
      </c>
      <c r="D4" s="42" t="s">
        <v>284</v>
      </c>
      <c r="E4" s="42" t="s">
        <v>285</v>
      </c>
      <c r="F4" s="41" t="s">
        <v>286</v>
      </c>
      <c r="G4" s="42" t="s">
        <v>102</v>
      </c>
      <c r="H4" s="42" t="s">
        <v>284</v>
      </c>
      <c r="I4" s="42" t="s">
        <v>285</v>
      </c>
      <c r="J4" s="41" t="s">
        <v>286</v>
      </c>
    </row>
    <row r="5" spans="2:10" s="123" customFormat="1" ht="17.100000000000001" customHeight="1" x14ac:dyDescent="0.15">
      <c r="B5" s="184" t="s">
        <v>309</v>
      </c>
      <c r="C5" s="185">
        <v>45288</v>
      </c>
      <c r="D5" s="185">
        <v>43671</v>
      </c>
      <c r="E5" s="185">
        <v>50339</v>
      </c>
      <c r="F5" s="235">
        <v>36293</v>
      </c>
      <c r="G5" s="185">
        <v>37742</v>
      </c>
      <c r="H5" s="185">
        <v>35742</v>
      </c>
      <c r="I5" s="185">
        <v>39293</v>
      </c>
      <c r="J5" s="235">
        <v>31053</v>
      </c>
    </row>
    <row r="6" spans="2:10" s="123" customFormat="1" ht="17.100000000000001" customHeight="1" x14ac:dyDescent="0.15">
      <c r="B6" s="188" t="s">
        <v>310</v>
      </c>
      <c r="C6" s="189">
        <v>2339</v>
      </c>
      <c r="D6" s="189">
        <v>1363</v>
      </c>
      <c r="E6" s="189">
        <v>2655</v>
      </c>
      <c r="F6" s="236">
        <v>576</v>
      </c>
      <c r="G6" s="189">
        <v>1338</v>
      </c>
      <c r="H6" s="189">
        <v>1376</v>
      </c>
      <c r="I6" s="189">
        <v>2933</v>
      </c>
      <c r="J6" s="236">
        <v>516</v>
      </c>
    </row>
    <row r="7" spans="2:10" s="123" customFormat="1" ht="17.100000000000001" customHeight="1" x14ac:dyDescent="0.15">
      <c r="B7" s="188" t="s">
        <v>311</v>
      </c>
      <c r="C7" s="189">
        <v>422</v>
      </c>
      <c r="D7" s="189">
        <v>342</v>
      </c>
      <c r="E7" s="189">
        <v>1495</v>
      </c>
      <c r="F7" s="236">
        <v>2</v>
      </c>
      <c r="G7" s="189">
        <v>4</v>
      </c>
      <c r="H7" s="189">
        <v>8721</v>
      </c>
      <c r="I7" s="189">
        <v>13074</v>
      </c>
      <c r="J7" s="236">
        <v>4</v>
      </c>
    </row>
    <row r="8" spans="2:10" s="123" customFormat="1" ht="17.100000000000001" customHeight="1" thickBot="1" x14ac:dyDescent="0.2">
      <c r="B8" s="192" t="s">
        <v>312</v>
      </c>
      <c r="C8" s="193">
        <v>87930</v>
      </c>
      <c r="D8" s="193">
        <v>87516</v>
      </c>
      <c r="E8" s="193">
        <v>96278</v>
      </c>
      <c r="F8" s="237">
        <v>74731</v>
      </c>
      <c r="G8" s="193">
        <v>73992</v>
      </c>
      <c r="H8" s="193">
        <v>75255</v>
      </c>
      <c r="I8" s="193">
        <v>77899</v>
      </c>
      <c r="J8" s="237">
        <v>73530</v>
      </c>
    </row>
    <row r="9" spans="2:10" s="123" customFormat="1" ht="17.100000000000001" customHeight="1" thickBot="1" x14ac:dyDescent="0.2">
      <c r="B9" s="196" t="s">
        <v>316</v>
      </c>
      <c r="C9" s="197">
        <v>124833</v>
      </c>
      <c r="D9" s="197">
        <v>119771</v>
      </c>
      <c r="E9" s="197">
        <v>130662</v>
      </c>
      <c r="F9" s="238">
        <v>105462</v>
      </c>
      <c r="G9" s="197">
        <v>103060</v>
      </c>
      <c r="H9" s="197">
        <v>111038</v>
      </c>
      <c r="I9" s="197">
        <v>116945</v>
      </c>
      <c r="J9" s="238">
        <v>102035</v>
      </c>
    </row>
  </sheetData>
  <mergeCells count="3">
    <mergeCell ref="B3:B4"/>
    <mergeCell ref="C3:F3"/>
    <mergeCell ref="G3:J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R1123"/>
  <sheetViews>
    <sheetView workbookViewId="0">
      <pane ySplit="2" topLeftCell="A49" activePane="bottomLeft" state="frozen"/>
      <selection activeCell="B1" sqref="B1"/>
      <selection pane="bottomLeft" activeCell="K84" sqref="K84"/>
    </sheetView>
  </sheetViews>
  <sheetFormatPr defaultRowHeight="10.5" x14ac:dyDescent="0.2"/>
  <cols>
    <col min="1" max="1" width="2.28515625" style="244" customWidth="1"/>
    <col min="2" max="2" width="46.42578125" style="290" customWidth="1"/>
    <col min="3" max="3" width="11.28515625" style="227" customWidth="1"/>
    <col min="4" max="5" width="11.85546875" style="227" bestFit="1" customWidth="1"/>
    <col min="6" max="6" width="11.28515625" style="227" customWidth="1"/>
    <col min="7" max="7" width="11.85546875" style="227" bestFit="1" customWidth="1"/>
    <col min="8" max="8" width="11.28515625" style="227" customWidth="1"/>
    <col min="9" max="9" width="13.140625" style="289" bestFit="1" customWidth="1"/>
    <col min="10" max="10" width="2.140625" style="227" customWidth="1"/>
    <col min="11" max="11" width="12.85546875" style="227" bestFit="1" customWidth="1"/>
    <col min="12" max="12" width="10.42578125" style="227" customWidth="1"/>
    <col min="13" max="16384" width="9.140625" style="227"/>
  </cols>
  <sheetData>
    <row r="2" spans="1:18" s="200" customFormat="1" ht="17.100000000000001" customHeight="1" x14ac:dyDescent="0.2">
      <c r="A2" s="239"/>
      <c r="B2" s="240" t="s">
        <v>103</v>
      </c>
      <c r="C2" s="241" t="s">
        <v>322</v>
      </c>
      <c r="D2" s="242" t="s">
        <v>323</v>
      </c>
      <c r="E2" s="242" t="s">
        <v>324</v>
      </c>
      <c r="F2" s="242" t="s">
        <v>325</v>
      </c>
      <c r="G2" s="241" t="s">
        <v>326</v>
      </c>
      <c r="H2" s="241" t="s">
        <v>327</v>
      </c>
      <c r="I2" s="243" t="s">
        <v>97</v>
      </c>
      <c r="K2" s="149"/>
      <c r="L2" s="149"/>
      <c r="M2" s="149"/>
      <c r="N2" s="149"/>
      <c r="O2" s="149"/>
      <c r="P2" s="149"/>
      <c r="Q2" s="149"/>
      <c r="R2" s="149"/>
    </row>
    <row r="3" spans="1:18" ht="17.100000000000001" customHeight="1" thickBot="1" x14ac:dyDescent="0.25">
      <c r="B3" s="245" t="s">
        <v>328</v>
      </c>
      <c r="C3" s="246"/>
      <c r="D3" s="247"/>
      <c r="E3" s="247"/>
      <c r="F3" s="247"/>
      <c r="G3" s="247"/>
      <c r="H3" s="247"/>
      <c r="I3" s="248"/>
    </row>
    <row r="4" spans="1:18" ht="17.100000000000001" customHeight="1" x14ac:dyDescent="0.2">
      <c r="B4" s="249" t="s">
        <v>329</v>
      </c>
      <c r="C4" s="250">
        <v>5828681</v>
      </c>
      <c r="D4" s="250">
        <v>2276894</v>
      </c>
      <c r="E4" s="250">
        <v>30065</v>
      </c>
      <c r="F4" s="250">
        <v>8197</v>
      </c>
      <c r="G4" s="250">
        <v>996597</v>
      </c>
      <c r="H4" s="250">
        <v>23847</v>
      </c>
      <c r="I4" s="251">
        <f t="shared" ref="I4:I12" si="0">SUM(C4:H4)</f>
        <v>9164281</v>
      </c>
      <c r="K4" s="252"/>
    </row>
    <row r="5" spans="1:18" ht="17.100000000000001" customHeight="1" x14ac:dyDescent="0.2">
      <c r="B5" s="253" t="s">
        <v>157</v>
      </c>
      <c r="C5" s="254">
        <v>1980646</v>
      </c>
      <c r="D5" s="254">
        <v>656428</v>
      </c>
      <c r="E5" s="254">
        <v>271818</v>
      </c>
      <c r="F5" s="254">
        <v>9008</v>
      </c>
      <c r="G5" s="254">
        <v>86170</v>
      </c>
      <c r="H5" s="254">
        <v>78785</v>
      </c>
      <c r="I5" s="255">
        <f t="shared" si="0"/>
        <v>3082855</v>
      </c>
      <c r="K5" s="252"/>
    </row>
    <row r="6" spans="1:18" ht="17.100000000000001" customHeight="1" x14ac:dyDescent="0.2">
      <c r="B6" s="253" t="s">
        <v>330</v>
      </c>
      <c r="C6" s="254">
        <v>3800634</v>
      </c>
      <c r="D6" s="254">
        <v>0</v>
      </c>
      <c r="E6" s="254">
        <v>0</v>
      </c>
      <c r="F6" s="254">
        <v>0</v>
      </c>
      <c r="G6" s="254">
        <v>0</v>
      </c>
      <c r="H6" s="254">
        <v>0</v>
      </c>
      <c r="I6" s="255">
        <f t="shared" si="0"/>
        <v>3800634</v>
      </c>
      <c r="K6" s="252"/>
    </row>
    <row r="7" spans="1:18" ht="17.100000000000001" customHeight="1" x14ac:dyDescent="0.2">
      <c r="B7" s="253" t="s">
        <v>119</v>
      </c>
      <c r="C7" s="254">
        <v>1284798</v>
      </c>
      <c r="D7" s="254">
        <v>386238</v>
      </c>
      <c r="E7" s="254">
        <v>34762</v>
      </c>
      <c r="F7" s="254">
        <v>90807</v>
      </c>
      <c r="G7" s="254">
        <v>2199</v>
      </c>
      <c r="H7" s="254">
        <v>10043</v>
      </c>
      <c r="I7" s="255">
        <f t="shared" si="0"/>
        <v>1808847</v>
      </c>
      <c r="K7" s="252"/>
    </row>
    <row r="8" spans="1:18" ht="17.100000000000001" customHeight="1" x14ac:dyDescent="0.2">
      <c r="B8" s="256" t="s">
        <v>331</v>
      </c>
      <c r="C8" s="254">
        <v>42951808</v>
      </c>
      <c r="D8" s="254">
        <v>14866150</v>
      </c>
      <c r="E8" s="254">
        <v>1460161</v>
      </c>
      <c r="F8" s="254">
        <v>19086645</v>
      </c>
      <c r="G8" s="254">
        <v>3246761</v>
      </c>
      <c r="H8" s="254">
        <v>151752</v>
      </c>
      <c r="I8" s="257">
        <f t="shared" si="0"/>
        <v>81763277</v>
      </c>
      <c r="K8" s="252"/>
    </row>
    <row r="9" spans="1:18" ht="24.95" hidden="1" customHeight="1" x14ac:dyDescent="0.2">
      <c r="B9" s="256" t="s">
        <v>332</v>
      </c>
      <c r="C9" s="254">
        <v>0</v>
      </c>
      <c r="D9" s="254">
        <v>0</v>
      </c>
      <c r="E9" s="254">
        <v>0</v>
      </c>
      <c r="F9" s="254">
        <v>0</v>
      </c>
      <c r="G9" s="254">
        <v>0</v>
      </c>
      <c r="H9" s="254">
        <v>0</v>
      </c>
      <c r="I9" s="257">
        <f t="shared" si="0"/>
        <v>0</v>
      </c>
      <c r="K9" s="252"/>
    </row>
    <row r="10" spans="1:18" ht="17.100000000000001" customHeight="1" x14ac:dyDescent="0.2">
      <c r="B10" s="253" t="s">
        <v>333</v>
      </c>
      <c r="C10" s="254">
        <v>29705654</v>
      </c>
      <c r="D10" s="254">
        <v>941402</v>
      </c>
      <c r="E10" s="254">
        <v>38392</v>
      </c>
      <c r="F10" s="254">
        <v>0</v>
      </c>
      <c r="G10" s="254">
        <v>707904</v>
      </c>
      <c r="H10" s="254">
        <v>0</v>
      </c>
      <c r="I10" s="255">
        <f t="shared" si="0"/>
        <v>31393352</v>
      </c>
      <c r="K10" s="252"/>
    </row>
    <row r="11" spans="1:18" ht="17.100000000000001" hidden="1" customHeight="1" x14ac:dyDescent="0.2">
      <c r="B11" s="253" t="s">
        <v>334</v>
      </c>
      <c r="C11" s="254">
        <v>0</v>
      </c>
      <c r="D11" s="254">
        <v>0</v>
      </c>
      <c r="E11" s="254">
        <v>0</v>
      </c>
      <c r="F11" s="254">
        <v>0</v>
      </c>
      <c r="G11" s="254">
        <v>0</v>
      </c>
      <c r="H11" s="254">
        <v>0</v>
      </c>
      <c r="I11" s="255">
        <f t="shared" si="0"/>
        <v>0</v>
      </c>
      <c r="K11" s="252"/>
    </row>
    <row r="12" spans="1:18" ht="17.100000000000001" hidden="1" customHeight="1" x14ac:dyDescent="0.2">
      <c r="B12" s="253" t="s">
        <v>335</v>
      </c>
      <c r="C12" s="254">
        <v>0</v>
      </c>
      <c r="D12" s="254">
        <v>0</v>
      </c>
      <c r="E12" s="254">
        <v>0</v>
      </c>
      <c r="F12" s="254">
        <v>0</v>
      </c>
      <c r="G12" s="254">
        <v>0</v>
      </c>
      <c r="H12" s="254">
        <v>0</v>
      </c>
      <c r="I12" s="255">
        <f t="shared" si="0"/>
        <v>0</v>
      </c>
      <c r="K12" s="252"/>
    </row>
    <row r="13" spans="1:18" ht="17.100000000000001" customHeight="1" x14ac:dyDescent="0.2">
      <c r="B13" s="256" t="s">
        <v>336</v>
      </c>
      <c r="C13" s="254">
        <v>581632</v>
      </c>
      <c r="D13" s="254">
        <v>388</v>
      </c>
      <c r="E13" s="254">
        <v>0</v>
      </c>
      <c r="F13" s="254">
        <v>0</v>
      </c>
      <c r="G13" s="254">
        <v>643</v>
      </c>
      <c r="H13" s="254">
        <v>0</v>
      </c>
      <c r="I13" s="257">
        <f>SUM(C13:H13)</f>
        <v>582663</v>
      </c>
      <c r="K13" s="252"/>
    </row>
    <row r="14" spans="1:18" ht="17.100000000000001" customHeight="1" x14ac:dyDescent="0.2">
      <c r="B14" s="253" t="s">
        <v>337</v>
      </c>
      <c r="C14" s="254">
        <v>746192</v>
      </c>
      <c r="D14" s="254">
        <v>5283</v>
      </c>
      <c r="E14" s="254">
        <v>0</v>
      </c>
      <c r="F14" s="254">
        <v>0</v>
      </c>
      <c r="G14" s="254">
        <v>5896</v>
      </c>
      <c r="H14" s="254">
        <v>0</v>
      </c>
      <c r="I14" s="255">
        <f>SUM(C14:H14)</f>
        <v>757371</v>
      </c>
      <c r="K14" s="252"/>
    </row>
    <row r="15" spans="1:18" ht="17.100000000000001" customHeight="1" thickBot="1" x14ac:dyDescent="0.25">
      <c r="B15" s="258" t="s">
        <v>338</v>
      </c>
      <c r="C15" s="259">
        <v>1312910</v>
      </c>
      <c r="D15" s="259">
        <v>45631</v>
      </c>
      <c r="E15" s="259">
        <v>1382</v>
      </c>
      <c r="F15" s="259">
        <v>485</v>
      </c>
      <c r="G15" s="259">
        <v>29811</v>
      </c>
      <c r="H15" s="259">
        <v>3</v>
      </c>
      <c r="I15" s="260">
        <f>SUM(C15:H15)</f>
        <v>1390222</v>
      </c>
      <c r="K15" s="252"/>
      <c r="M15" s="261"/>
    </row>
    <row r="16" spans="1:18" ht="17.100000000000001" customHeight="1" thickBot="1" x14ac:dyDescent="0.25">
      <c r="B16" s="262" t="s">
        <v>339</v>
      </c>
      <c r="C16" s="263">
        <f>SUM(C4:C15)</f>
        <v>88192955</v>
      </c>
      <c r="D16" s="263">
        <f t="shared" ref="D16:H16" si="1">SUM(D4:D15)</f>
        <v>19178414</v>
      </c>
      <c r="E16" s="263">
        <f t="shared" si="1"/>
        <v>1836580</v>
      </c>
      <c r="F16" s="263">
        <f t="shared" si="1"/>
        <v>19195142</v>
      </c>
      <c r="G16" s="263">
        <f t="shared" si="1"/>
        <v>5075981</v>
      </c>
      <c r="H16" s="263">
        <f t="shared" si="1"/>
        <v>264430</v>
      </c>
      <c r="I16" s="264">
        <f>SUM(I4:I12,I13:I15)</f>
        <v>133743502</v>
      </c>
      <c r="K16" s="252"/>
      <c r="L16" s="265"/>
      <c r="M16" s="261"/>
    </row>
    <row r="17" spans="1:13" ht="17.100000000000001" customHeight="1" thickBot="1" x14ac:dyDescent="0.25">
      <c r="B17" s="245" t="s">
        <v>340</v>
      </c>
      <c r="C17" s="246"/>
      <c r="D17" s="247"/>
      <c r="E17" s="247"/>
      <c r="F17" s="247"/>
      <c r="G17" s="247"/>
      <c r="H17" s="247"/>
      <c r="I17" s="248"/>
      <c r="K17" s="266"/>
      <c r="M17" s="267"/>
    </row>
    <row r="18" spans="1:13" ht="17.100000000000001" customHeight="1" x14ac:dyDescent="0.2">
      <c r="B18" s="268" t="s">
        <v>341</v>
      </c>
      <c r="C18" s="269">
        <v>0</v>
      </c>
      <c r="D18" s="269">
        <v>0</v>
      </c>
      <c r="E18" s="269">
        <v>0</v>
      </c>
      <c r="F18" s="269">
        <v>0</v>
      </c>
      <c r="G18" s="269">
        <v>0</v>
      </c>
      <c r="H18" s="269">
        <v>0</v>
      </c>
      <c r="I18" s="270">
        <f>SUM(C18:H18)</f>
        <v>0</v>
      </c>
      <c r="K18" s="252"/>
    </row>
    <row r="19" spans="1:13" ht="17.100000000000001" customHeight="1" x14ac:dyDescent="0.2">
      <c r="B19" s="271" t="s">
        <v>342</v>
      </c>
      <c r="C19" s="272">
        <v>1197354</v>
      </c>
      <c r="D19" s="272">
        <v>895929</v>
      </c>
      <c r="E19" s="272">
        <v>211975</v>
      </c>
      <c r="F19" s="272">
        <v>6181492</v>
      </c>
      <c r="G19" s="272">
        <v>0</v>
      </c>
      <c r="H19" s="272">
        <v>3</v>
      </c>
      <c r="I19" s="273">
        <f t="shared" ref="I19:I27" si="2">SUM(C19:H19)</f>
        <v>8486753</v>
      </c>
      <c r="K19" s="252"/>
    </row>
    <row r="20" spans="1:13" ht="17.100000000000001" customHeight="1" x14ac:dyDescent="0.2">
      <c r="B20" s="253" t="s">
        <v>343</v>
      </c>
      <c r="C20" s="272">
        <v>1349787</v>
      </c>
      <c r="D20" s="272">
        <v>210152</v>
      </c>
      <c r="E20" s="272">
        <v>29249</v>
      </c>
      <c r="F20" s="272">
        <v>0</v>
      </c>
      <c r="G20" s="272">
        <v>0</v>
      </c>
      <c r="H20" s="272">
        <v>10078</v>
      </c>
      <c r="I20" s="273">
        <f t="shared" si="2"/>
        <v>1599266</v>
      </c>
      <c r="K20" s="252"/>
    </row>
    <row r="21" spans="1:13" ht="17.100000000000001" customHeight="1" x14ac:dyDescent="0.2">
      <c r="B21" s="271" t="s">
        <v>344</v>
      </c>
      <c r="C21" s="272">
        <v>65662053</v>
      </c>
      <c r="D21" s="272">
        <v>16448676</v>
      </c>
      <c r="E21" s="272">
        <v>2343112</v>
      </c>
      <c r="F21" s="272">
        <v>641887</v>
      </c>
      <c r="G21" s="272">
        <v>5714824</v>
      </c>
      <c r="H21" s="272">
        <v>607410</v>
      </c>
      <c r="I21" s="273">
        <f t="shared" si="2"/>
        <v>91417962</v>
      </c>
      <c r="K21" s="252"/>
    </row>
    <row r="22" spans="1:13" ht="24.95" customHeight="1" x14ac:dyDescent="0.2">
      <c r="B22" s="253" t="s">
        <v>345</v>
      </c>
      <c r="C22" s="272">
        <v>3365898</v>
      </c>
      <c r="D22" s="272">
        <v>8385687</v>
      </c>
      <c r="E22" s="272">
        <v>0</v>
      </c>
      <c r="F22" s="272">
        <v>826810</v>
      </c>
      <c r="G22" s="272">
        <v>81994</v>
      </c>
      <c r="H22" s="272">
        <v>0</v>
      </c>
      <c r="I22" s="273">
        <f t="shared" si="2"/>
        <v>12660389</v>
      </c>
      <c r="K22" s="252"/>
      <c r="M22" s="274"/>
    </row>
    <row r="23" spans="1:13" ht="24.95" customHeight="1" x14ac:dyDescent="0.2">
      <c r="B23" s="253" t="s">
        <v>346</v>
      </c>
      <c r="C23" s="272">
        <v>0</v>
      </c>
      <c r="D23" s="272">
        <v>104050</v>
      </c>
      <c r="E23" s="272">
        <v>0</v>
      </c>
      <c r="F23" s="272">
        <v>12414</v>
      </c>
      <c r="G23" s="272">
        <v>407</v>
      </c>
      <c r="H23" s="272">
        <v>0</v>
      </c>
      <c r="I23" s="273">
        <f t="shared" si="2"/>
        <v>116871</v>
      </c>
      <c r="K23" s="252"/>
      <c r="M23" s="274"/>
    </row>
    <row r="24" spans="1:13" ht="17.100000000000001" hidden="1" customHeight="1" x14ac:dyDescent="0.2">
      <c r="B24" s="253" t="s">
        <v>347</v>
      </c>
      <c r="C24" s="272"/>
      <c r="D24" s="272"/>
      <c r="E24" s="272"/>
      <c r="F24" s="272"/>
      <c r="G24" s="272"/>
      <c r="H24" s="272"/>
      <c r="I24" s="273">
        <f t="shared" si="2"/>
        <v>0</v>
      </c>
      <c r="K24" s="252"/>
      <c r="M24" s="274"/>
    </row>
    <row r="25" spans="1:13" ht="17.100000000000001" customHeight="1" x14ac:dyDescent="0.2">
      <c r="B25" s="253" t="s">
        <v>348</v>
      </c>
      <c r="C25" s="272">
        <v>2029261</v>
      </c>
      <c r="D25" s="272">
        <v>105629</v>
      </c>
      <c r="E25" s="272">
        <v>78685</v>
      </c>
      <c r="F25" s="272">
        <v>5232</v>
      </c>
      <c r="G25" s="272">
        <v>59241</v>
      </c>
      <c r="H25" s="272">
        <v>6949</v>
      </c>
      <c r="I25" s="273">
        <f>SUM(C25:H25)</f>
        <v>2284997</v>
      </c>
      <c r="K25" s="252"/>
    </row>
    <row r="26" spans="1:13" s="274" customFormat="1" ht="17.100000000000001" customHeight="1" x14ac:dyDescent="0.2">
      <c r="A26" s="275"/>
      <c r="B26" s="253" t="s">
        <v>349</v>
      </c>
      <c r="C26" s="272">
        <v>173113</v>
      </c>
      <c r="D26" s="272">
        <v>7939</v>
      </c>
      <c r="E26" s="272">
        <v>698</v>
      </c>
      <c r="F26" s="272">
        <v>349</v>
      </c>
      <c r="G26" s="272">
        <v>654</v>
      </c>
      <c r="H26" s="272">
        <v>1</v>
      </c>
      <c r="I26" s="273">
        <f>SUM(C26:H26)</f>
        <v>182754</v>
      </c>
      <c r="K26" s="276"/>
      <c r="M26" s="277"/>
    </row>
    <row r="27" spans="1:13" s="274" customFormat="1" ht="17.100000000000001" customHeight="1" thickBot="1" x14ac:dyDescent="0.25">
      <c r="A27" s="275"/>
      <c r="B27" s="258" t="s">
        <v>350</v>
      </c>
      <c r="C27" s="278">
        <v>1263940</v>
      </c>
      <c r="D27" s="278">
        <v>0</v>
      </c>
      <c r="E27" s="278">
        <v>0</v>
      </c>
      <c r="F27" s="278">
        <v>2679409</v>
      </c>
      <c r="G27" s="278">
        <v>0</v>
      </c>
      <c r="H27" s="278">
        <v>0</v>
      </c>
      <c r="I27" s="279">
        <f t="shared" si="2"/>
        <v>3943349</v>
      </c>
      <c r="K27" s="276"/>
      <c r="M27" s="277"/>
    </row>
    <row r="28" spans="1:13" ht="17.100000000000001" customHeight="1" thickBot="1" x14ac:dyDescent="0.25">
      <c r="B28" s="262" t="s">
        <v>351</v>
      </c>
      <c r="C28" s="263">
        <f t="shared" ref="C28:I28" si="3">SUM(C18:C27)</f>
        <v>75041406</v>
      </c>
      <c r="D28" s="263">
        <f t="shared" si="3"/>
        <v>26158062</v>
      </c>
      <c r="E28" s="263">
        <f t="shared" si="3"/>
        <v>2663719</v>
      </c>
      <c r="F28" s="263">
        <f t="shared" si="3"/>
        <v>10347593</v>
      </c>
      <c r="G28" s="263">
        <f t="shared" si="3"/>
        <v>5857120</v>
      </c>
      <c r="H28" s="263">
        <f t="shared" si="3"/>
        <v>624441</v>
      </c>
      <c r="I28" s="264">
        <f t="shared" si="3"/>
        <v>120692341</v>
      </c>
      <c r="K28" s="252"/>
      <c r="L28" s="265"/>
      <c r="M28" s="261"/>
    </row>
    <row r="29" spans="1:13" ht="9.9499999999999993" customHeight="1" thickBot="1" x14ac:dyDescent="0.25">
      <c r="B29" s="280"/>
      <c r="C29" s="281"/>
      <c r="D29" s="282"/>
      <c r="E29" s="281"/>
      <c r="F29" s="281"/>
      <c r="G29" s="281"/>
      <c r="H29" s="281"/>
      <c r="I29" s="283"/>
      <c r="K29" s="252"/>
    </row>
    <row r="30" spans="1:13" ht="17.100000000000001" customHeight="1" thickBot="1" x14ac:dyDescent="0.25">
      <c r="B30" s="262" t="s">
        <v>352</v>
      </c>
      <c r="C30" s="263">
        <f t="shared" ref="C30:I30" si="4">C16-C28</f>
        <v>13151549</v>
      </c>
      <c r="D30" s="263">
        <f t="shared" si="4"/>
        <v>-6979648</v>
      </c>
      <c r="E30" s="263">
        <f t="shared" si="4"/>
        <v>-827139</v>
      </c>
      <c r="F30" s="263">
        <f t="shared" si="4"/>
        <v>8847549</v>
      </c>
      <c r="G30" s="263">
        <f t="shared" si="4"/>
        <v>-781139</v>
      </c>
      <c r="H30" s="263">
        <f t="shared" si="4"/>
        <v>-360011</v>
      </c>
      <c r="I30" s="264">
        <f t="shared" si="4"/>
        <v>13051161</v>
      </c>
      <c r="K30" s="266"/>
      <c r="L30" s="284"/>
    </row>
    <row r="31" spans="1:13" s="274" customFormat="1" ht="24.95" customHeight="1" thickBot="1" x14ac:dyDescent="0.25">
      <c r="A31" s="275"/>
      <c r="B31" s="262" t="s">
        <v>353</v>
      </c>
      <c r="C31" s="263">
        <v>19765074</v>
      </c>
      <c r="D31" s="263">
        <v>2093193</v>
      </c>
      <c r="E31" s="263">
        <v>461548</v>
      </c>
      <c r="F31" s="263">
        <v>338</v>
      </c>
      <c r="G31" s="263">
        <v>366855</v>
      </c>
      <c r="H31" s="263">
        <v>5183</v>
      </c>
      <c r="I31" s="264">
        <f>SUM(C31:H31)</f>
        <v>22692191</v>
      </c>
      <c r="K31" s="285"/>
    </row>
    <row r="32" spans="1:13" ht="17.100000000000001" customHeight="1" thickBot="1" x14ac:dyDescent="0.25">
      <c r="B32" s="262" t="s">
        <v>354</v>
      </c>
      <c r="C32" s="263">
        <v>4439452</v>
      </c>
      <c r="D32" s="263">
        <v>1236242</v>
      </c>
      <c r="E32" s="263">
        <v>182679</v>
      </c>
      <c r="F32" s="263">
        <v>0</v>
      </c>
      <c r="G32" s="263">
        <v>2766</v>
      </c>
      <c r="H32" s="263">
        <v>20307</v>
      </c>
      <c r="I32" s="286">
        <f>SUM(C32:H32)</f>
        <v>5881446</v>
      </c>
      <c r="K32" s="252"/>
    </row>
    <row r="34" spans="2:13" ht="19.5" customHeight="1" x14ac:dyDescent="0.2">
      <c r="B34" s="240" t="s">
        <v>102</v>
      </c>
      <c r="C34" s="241" t="s">
        <v>322</v>
      </c>
      <c r="D34" s="242" t="s">
        <v>323</v>
      </c>
      <c r="E34" s="242" t="s">
        <v>324</v>
      </c>
      <c r="F34" s="242" t="s">
        <v>325</v>
      </c>
      <c r="G34" s="241" t="s">
        <v>326</v>
      </c>
      <c r="H34" s="241" t="s">
        <v>327</v>
      </c>
      <c r="I34" s="243" t="s">
        <v>97</v>
      </c>
    </row>
    <row r="35" spans="2:13" ht="17.100000000000001" customHeight="1" thickBot="1" x14ac:dyDescent="0.25">
      <c r="B35" s="245" t="s">
        <v>328</v>
      </c>
      <c r="C35" s="246"/>
      <c r="D35" s="247"/>
      <c r="E35" s="247"/>
      <c r="F35" s="247"/>
      <c r="G35" s="247"/>
      <c r="H35" s="247"/>
      <c r="I35" s="248"/>
    </row>
    <row r="36" spans="2:13" ht="17.100000000000001" customHeight="1" x14ac:dyDescent="0.2">
      <c r="B36" s="249" t="s">
        <v>329</v>
      </c>
      <c r="C36" s="250">
        <v>5581797</v>
      </c>
      <c r="D36" s="250">
        <v>158265</v>
      </c>
      <c r="E36" s="250">
        <v>47965</v>
      </c>
      <c r="F36" s="250">
        <v>14535</v>
      </c>
      <c r="G36" s="250">
        <v>78932</v>
      </c>
      <c r="H36" s="250">
        <v>56639</v>
      </c>
      <c r="I36" s="251">
        <f t="shared" ref="I36:I44" si="5">SUM(C36:H36)</f>
        <v>5938133</v>
      </c>
      <c r="K36" s="252"/>
    </row>
    <row r="37" spans="2:13" ht="17.100000000000001" customHeight="1" x14ac:dyDescent="0.2">
      <c r="B37" s="253" t="s">
        <v>157</v>
      </c>
      <c r="C37" s="254">
        <v>891088</v>
      </c>
      <c r="D37" s="254">
        <v>674235</v>
      </c>
      <c r="E37" s="254">
        <v>167265</v>
      </c>
      <c r="F37" s="254">
        <v>2341</v>
      </c>
      <c r="G37" s="254">
        <v>107015</v>
      </c>
      <c r="H37" s="254">
        <v>55390</v>
      </c>
      <c r="I37" s="255">
        <f t="shared" si="5"/>
        <v>1897334</v>
      </c>
      <c r="K37" s="252"/>
    </row>
    <row r="38" spans="2:13" ht="17.100000000000001" customHeight="1" x14ac:dyDescent="0.2">
      <c r="B38" s="253" t="s">
        <v>330</v>
      </c>
      <c r="C38" s="254">
        <v>557541</v>
      </c>
      <c r="D38" s="254">
        <v>0</v>
      </c>
      <c r="E38" s="254">
        <v>0</v>
      </c>
      <c r="F38" s="254">
        <v>0</v>
      </c>
      <c r="G38" s="254">
        <v>0</v>
      </c>
      <c r="H38" s="254">
        <v>0</v>
      </c>
      <c r="I38" s="255">
        <f t="shared" si="5"/>
        <v>557541</v>
      </c>
      <c r="K38" s="252"/>
    </row>
    <row r="39" spans="2:13" ht="17.100000000000001" customHeight="1" x14ac:dyDescent="0.2">
      <c r="B39" s="253" t="s">
        <v>119</v>
      </c>
      <c r="C39" s="254">
        <v>2912454</v>
      </c>
      <c r="D39" s="254">
        <v>328614</v>
      </c>
      <c r="E39" s="254">
        <v>48001</v>
      </c>
      <c r="F39" s="254">
        <v>56263</v>
      </c>
      <c r="G39" s="254">
        <v>3996</v>
      </c>
      <c r="H39" s="254">
        <v>0</v>
      </c>
      <c r="I39" s="255">
        <f t="shared" si="5"/>
        <v>3349328</v>
      </c>
      <c r="K39" s="252"/>
    </row>
    <row r="40" spans="2:13" ht="17.100000000000001" customHeight="1" x14ac:dyDescent="0.2">
      <c r="B40" s="256" t="s">
        <v>331</v>
      </c>
      <c r="C40" s="254">
        <v>37075852</v>
      </c>
      <c r="D40" s="254">
        <v>16805432</v>
      </c>
      <c r="E40" s="254">
        <v>1749824</v>
      </c>
      <c r="F40" s="254">
        <v>19760541</v>
      </c>
      <c r="G40" s="254">
        <v>2845762</v>
      </c>
      <c r="H40" s="254">
        <v>196135</v>
      </c>
      <c r="I40" s="257">
        <f t="shared" si="5"/>
        <v>78433546</v>
      </c>
      <c r="K40" s="252"/>
    </row>
    <row r="41" spans="2:13" ht="24.95" customHeight="1" x14ac:dyDescent="0.2">
      <c r="B41" s="256" t="s">
        <v>332</v>
      </c>
      <c r="C41" s="254">
        <v>0</v>
      </c>
      <c r="D41" s="254">
        <v>0</v>
      </c>
      <c r="E41" s="254">
        <v>0</v>
      </c>
      <c r="F41" s="254">
        <v>0</v>
      </c>
      <c r="G41" s="254">
        <v>130</v>
      </c>
      <c r="H41" s="254">
        <v>0</v>
      </c>
      <c r="I41" s="257">
        <f t="shared" si="5"/>
        <v>130</v>
      </c>
      <c r="K41" s="252"/>
    </row>
    <row r="42" spans="2:13" ht="17.100000000000001" customHeight="1" x14ac:dyDescent="0.2">
      <c r="B42" s="253" t="s">
        <v>333</v>
      </c>
      <c r="C42" s="254">
        <v>29046825</v>
      </c>
      <c r="D42" s="254">
        <v>862205</v>
      </c>
      <c r="E42" s="254">
        <v>0</v>
      </c>
      <c r="F42" s="254">
        <v>0</v>
      </c>
      <c r="G42" s="254">
        <v>827919</v>
      </c>
      <c r="H42" s="254">
        <v>0</v>
      </c>
      <c r="I42" s="255">
        <f t="shared" si="5"/>
        <v>30736949</v>
      </c>
      <c r="K42" s="252"/>
    </row>
    <row r="43" spans="2:13" ht="17.100000000000001" customHeight="1" x14ac:dyDescent="0.2">
      <c r="B43" s="253" t="s">
        <v>334</v>
      </c>
      <c r="C43" s="254">
        <v>7359</v>
      </c>
      <c r="D43" s="254">
        <v>0</v>
      </c>
      <c r="E43" s="254">
        <v>0</v>
      </c>
      <c r="F43" s="254">
        <v>0</v>
      </c>
      <c r="G43" s="254">
        <v>0</v>
      </c>
      <c r="H43" s="254">
        <v>0</v>
      </c>
      <c r="I43" s="255">
        <f t="shared" si="5"/>
        <v>7359</v>
      </c>
      <c r="K43" s="252"/>
    </row>
    <row r="44" spans="2:13" ht="17.100000000000001" hidden="1" customHeight="1" x14ac:dyDescent="0.2">
      <c r="B44" s="253" t="s">
        <v>335</v>
      </c>
      <c r="C44" s="254">
        <v>0</v>
      </c>
      <c r="D44" s="254">
        <v>0</v>
      </c>
      <c r="E44" s="254">
        <v>0</v>
      </c>
      <c r="F44" s="254">
        <v>0</v>
      </c>
      <c r="G44" s="254">
        <v>0</v>
      </c>
      <c r="H44" s="254">
        <v>0</v>
      </c>
      <c r="I44" s="255">
        <f t="shared" si="5"/>
        <v>0</v>
      </c>
      <c r="K44" s="252"/>
    </row>
    <row r="45" spans="2:13" ht="17.100000000000001" customHeight="1" x14ac:dyDescent="0.2">
      <c r="B45" s="256" t="s">
        <v>336</v>
      </c>
      <c r="C45" s="254">
        <v>518006</v>
      </c>
      <c r="D45" s="254">
        <v>261</v>
      </c>
      <c r="E45" s="254">
        <v>0</v>
      </c>
      <c r="F45" s="254">
        <v>0</v>
      </c>
      <c r="G45" s="254">
        <v>782</v>
      </c>
      <c r="H45" s="254">
        <v>0</v>
      </c>
      <c r="I45" s="257">
        <f>SUM(C45:H45)</f>
        <v>519049</v>
      </c>
      <c r="K45" s="252"/>
    </row>
    <row r="46" spans="2:13" ht="17.100000000000001" customHeight="1" x14ac:dyDescent="0.2">
      <c r="B46" s="253" t="s">
        <v>337</v>
      </c>
      <c r="C46" s="254">
        <v>735131</v>
      </c>
      <c r="D46" s="254">
        <v>3592</v>
      </c>
      <c r="E46" s="254">
        <v>0</v>
      </c>
      <c r="F46" s="254">
        <v>0</v>
      </c>
      <c r="G46" s="254">
        <v>5799</v>
      </c>
      <c r="H46" s="254">
        <v>0</v>
      </c>
      <c r="I46" s="255">
        <f>SUM(C46:H46)</f>
        <v>744522</v>
      </c>
      <c r="K46" s="252"/>
    </row>
    <row r="47" spans="2:13" ht="17.100000000000001" customHeight="1" thickBot="1" x14ac:dyDescent="0.25">
      <c r="B47" s="258" t="s">
        <v>338</v>
      </c>
      <c r="C47" s="259">
        <v>1199624</v>
      </c>
      <c r="D47" s="259">
        <v>70311</v>
      </c>
      <c r="E47" s="259">
        <v>56062</v>
      </c>
      <c r="F47" s="259">
        <v>16</v>
      </c>
      <c r="G47" s="259">
        <v>3707</v>
      </c>
      <c r="H47" s="259">
        <v>9410</v>
      </c>
      <c r="I47" s="260">
        <f>SUM(C47:H47)</f>
        <v>1339130</v>
      </c>
      <c r="K47" s="252"/>
      <c r="M47" s="261"/>
    </row>
    <row r="48" spans="2:13" ht="17.100000000000001" customHeight="1" thickBot="1" x14ac:dyDescent="0.25">
      <c r="B48" s="262" t="s">
        <v>339</v>
      </c>
      <c r="C48" s="263">
        <f t="shared" ref="C48:I48" si="6">SUM(C36:C47)</f>
        <v>78525677</v>
      </c>
      <c r="D48" s="263">
        <f t="shared" si="6"/>
        <v>18902915</v>
      </c>
      <c r="E48" s="263">
        <f t="shared" si="6"/>
        <v>2069117</v>
      </c>
      <c r="F48" s="263">
        <f t="shared" si="6"/>
        <v>19833696</v>
      </c>
      <c r="G48" s="263">
        <f t="shared" si="6"/>
        <v>3874042</v>
      </c>
      <c r="H48" s="263">
        <f t="shared" si="6"/>
        <v>317574</v>
      </c>
      <c r="I48" s="264">
        <f t="shared" si="6"/>
        <v>123523021</v>
      </c>
      <c r="K48" s="252"/>
      <c r="L48" s="265"/>
      <c r="M48" s="261"/>
    </row>
    <row r="49" spans="1:13" ht="17.100000000000001" customHeight="1" thickBot="1" x14ac:dyDescent="0.25">
      <c r="B49" s="245" t="s">
        <v>340</v>
      </c>
      <c r="C49" s="246"/>
      <c r="D49" s="247"/>
      <c r="E49" s="247"/>
      <c r="F49" s="247"/>
      <c r="G49" s="247"/>
      <c r="H49" s="247"/>
      <c r="I49" s="248"/>
      <c r="K49" s="266"/>
      <c r="M49" s="267"/>
    </row>
    <row r="50" spans="1:13" ht="17.100000000000001" customHeight="1" x14ac:dyDescent="0.2">
      <c r="B50" s="268" t="s">
        <v>341</v>
      </c>
      <c r="C50" s="269">
        <v>0</v>
      </c>
      <c r="D50" s="269">
        <v>0</v>
      </c>
      <c r="E50" s="269">
        <v>0</v>
      </c>
      <c r="F50" s="269">
        <v>0</v>
      </c>
      <c r="G50" s="269">
        <v>0</v>
      </c>
      <c r="H50" s="269">
        <v>0</v>
      </c>
      <c r="I50" s="270">
        <f>SUM(C50:H50)</f>
        <v>0</v>
      </c>
      <c r="K50" s="252"/>
    </row>
    <row r="51" spans="1:13" ht="17.100000000000001" customHeight="1" x14ac:dyDescent="0.2">
      <c r="B51" s="271" t="s">
        <v>342</v>
      </c>
      <c r="C51" s="272">
        <v>2251356</v>
      </c>
      <c r="D51" s="272">
        <v>491733</v>
      </c>
      <c r="E51" s="272">
        <v>198557</v>
      </c>
      <c r="F51" s="272">
        <v>9069323</v>
      </c>
      <c r="G51" s="272">
        <v>61</v>
      </c>
      <c r="H51" s="272">
        <v>8301</v>
      </c>
      <c r="I51" s="273">
        <f t="shared" ref="I51:I59" si="7">SUM(C51:H51)</f>
        <v>12019331</v>
      </c>
      <c r="K51" s="252"/>
    </row>
    <row r="52" spans="1:13" ht="17.100000000000001" customHeight="1" x14ac:dyDescent="0.2">
      <c r="B52" s="253" t="s">
        <v>343</v>
      </c>
      <c r="C52" s="272">
        <v>2945888</v>
      </c>
      <c r="D52" s="272">
        <v>164737</v>
      </c>
      <c r="E52" s="272">
        <v>63013</v>
      </c>
      <c r="F52" s="272">
        <v>0</v>
      </c>
      <c r="G52" s="272">
        <v>0</v>
      </c>
      <c r="H52" s="272">
        <v>0</v>
      </c>
      <c r="I52" s="273">
        <f t="shared" si="7"/>
        <v>3173638</v>
      </c>
      <c r="K52" s="252"/>
    </row>
    <row r="53" spans="1:13" ht="17.100000000000001" customHeight="1" x14ac:dyDescent="0.2">
      <c r="B53" s="271" t="s">
        <v>344</v>
      </c>
      <c r="C53" s="272">
        <v>61949417</v>
      </c>
      <c r="D53" s="272">
        <v>12092703</v>
      </c>
      <c r="E53" s="272">
        <v>1752010</v>
      </c>
      <c r="F53" s="272">
        <v>532631</v>
      </c>
      <c r="G53" s="272">
        <v>4498170</v>
      </c>
      <c r="H53" s="272">
        <v>315935</v>
      </c>
      <c r="I53" s="273">
        <f t="shared" si="7"/>
        <v>81140866</v>
      </c>
      <c r="K53" s="252"/>
    </row>
    <row r="54" spans="1:13" ht="24.95" customHeight="1" x14ac:dyDescent="0.2">
      <c r="B54" s="253" t="s">
        <v>345</v>
      </c>
      <c r="C54" s="272">
        <v>2558597</v>
      </c>
      <c r="D54" s="272">
        <v>5519934</v>
      </c>
      <c r="E54" s="272">
        <v>0</v>
      </c>
      <c r="F54" s="272">
        <v>788687</v>
      </c>
      <c r="G54" s="272">
        <v>78977</v>
      </c>
      <c r="H54" s="272">
        <v>0</v>
      </c>
      <c r="I54" s="273">
        <f t="shared" si="7"/>
        <v>8946195</v>
      </c>
      <c r="K54" s="252"/>
    </row>
    <row r="55" spans="1:13" ht="24.95" customHeight="1" x14ac:dyDescent="0.2">
      <c r="B55" s="253" t="s">
        <v>346</v>
      </c>
      <c r="C55" s="272">
        <v>0</v>
      </c>
      <c r="D55" s="272">
        <v>78672</v>
      </c>
      <c r="E55" s="272">
        <v>0</v>
      </c>
      <c r="F55" s="272">
        <v>20659</v>
      </c>
      <c r="G55" s="272">
        <v>767</v>
      </c>
      <c r="H55" s="272">
        <v>0</v>
      </c>
      <c r="I55" s="273">
        <f t="shared" si="7"/>
        <v>100098</v>
      </c>
      <c r="K55" s="252"/>
    </row>
    <row r="56" spans="1:13" ht="17.100000000000001" hidden="1" customHeight="1" x14ac:dyDescent="0.2">
      <c r="B56" s="253" t="s">
        <v>347</v>
      </c>
      <c r="C56" s="272"/>
      <c r="D56" s="272"/>
      <c r="E56" s="272"/>
      <c r="F56" s="272"/>
      <c r="G56" s="272"/>
      <c r="H56" s="272"/>
      <c r="I56" s="273">
        <f t="shared" si="7"/>
        <v>0</v>
      </c>
      <c r="K56" s="252"/>
    </row>
    <row r="57" spans="1:13" s="274" customFormat="1" ht="17.100000000000001" customHeight="1" x14ac:dyDescent="0.2">
      <c r="A57" s="275"/>
      <c r="B57" s="253" t="s">
        <v>348</v>
      </c>
      <c r="C57" s="272">
        <v>1575093</v>
      </c>
      <c r="D57" s="272">
        <v>121568</v>
      </c>
      <c r="E57" s="272">
        <v>62356</v>
      </c>
      <c r="F57" s="272">
        <v>4960</v>
      </c>
      <c r="G57" s="272">
        <v>42205</v>
      </c>
      <c r="H57" s="272">
        <v>9016</v>
      </c>
      <c r="I57" s="273">
        <f t="shared" si="7"/>
        <v>1815198</v>
      </c>
      <c r="K57" s="276"/>
      <c r="M57" s="277"/>
    </row>
    <row r="58" spans="1:13" s="274" customFormat="1" ht="17.100000000000001" customHeight="1" x14ac:dyDescent="0.2">
      <c r="A58" s="275"/>
      <c r="B58" s="253" t="s">
        <v>349</v>
      </c>
      <c r="C58" s="272">
        <v>219471</v>
      </c>
      <c r="D58" s="272">
        <v>4614</v>
      </c>
      <c r="E58" s="272">
        <v>695</v>
      </c>
      <c r="F58" s="272">
        <v>354</v>
      </c>
      <c r="G58" s="272">
        <v>280</v>
      </c>
      <c r="H58" s="272">
        <v>2</v>
      </c>
      <c r="I58" s="273">
        <f t="shared" si="7"/>
        <v>225416</v>
      </c>
      <c r="K58" s="276"/>
      <c r="M58" s="277"/>
    </row>
    <row r="59" spans="1:13" ht="17.100000000000001" customHeight="1" thickBot="1" x14ac:dyDescent="0.25">
      <c r="B59" s="258" t="s">
        <v>350</v>
      </c>
      <c r="C59" s="278">
        <v>1263940</v>
      </c>
      <c r="D59" s="278">
        <v>0</v>
      </c>
      <c r="E59" s="278">
        <v>0</v>
      </c>
      <c r="F59" s="278">
        <v>2563375</v>
      </c>
      <c r="G59" s="278">
        <v>0</v>
      </c>
      <c r="H59" s="278">
        <v>0</v>
      </c>
      <c r="I59" s="279">
        <f t="shared" si="7"/>
        <v>3827315</v>
      </c>
      <c r="K59" s="252"/>
    </row>
    <row r="60" spans="1:13" ht="17.100000000000001" customHeight="1" thickBot="1" x14ac:dyDescent="0.25">
      <c r="B60" s="262" t="s">
        <v>351</v>
      </c>
      <c r="C60" s="263">
        <f>SUM(C50:C59)</f>
        <v>72763762</v>
      </c>
      <c r="D60" s="263">
        <f t="shared" ref="D60:H60" si="8">SUM(D50:D59)</f>
        <v>18473961</v>
      </c>
      <c r="E60" s="263">
        <f t="shared" si="8"/>
        <v>2076631</v>
      </c>
      <c r="F60" s="263">
        <f t="shared" si="8"/>
        <v>12979989</v>
      </c>
      <c r="G60" s="263">
        <f t="shared" si="8"/>
        <v>4620460</v>
      </c>
      <c r="H60" s="263">
        <f t="shared" si="8"/>
        <v>333254</v>
      </c>
      <c r="I60" s="264">
        <f>SUM(I50:I59)</f>
        <v>111248057</v>
      </c>
      <c r="K60" s="252"/>
      <c r="L60" s="265"/>
      <c r="M60" s="261"/>
    </row>
    <row r="61" spans="1:13" ht="9.9499999999999993" customHeight="1" thickBot="1" x14ac:dyDescent="0.25">
      <c r="B61" s="280"/>
      <c r="C61" s="281"/>
      <c r="D61" s="282"/>
      <c r="E61" s="281"/>
      <c r="F61" s="281"/>
      <c r="G61" s="281"/>
      <c r="H61" s="281"/>
      <c r="I61" s="283"/>
      <c r="K61" s="252"/>
    </row>
    <row r="62" spans="1:13" ht="17.100000000000001" customHeight="1" thickBot="1" x14ac:dyDescent="0.25">
      <c r="B62" s="262" t="s">
        <v>352</v>
      </c>
      <c r="C62" s="263">
        <f t="shared" ref="C62:I62" si="9">C48-C60</f>
        <v>5761915</v>
      </c>
      <c r="D62" s="263">
        <f t="shared" si="9"/>
        <v>428954</v>
      </c>
      <c r="E62" s="263">
        <f t="shared" si="9"/>
        <v>-7514</v>
      </c>
      <c r="F62" s="263">
        <f t="shared" si="9"/>
        <v>6853707</v>
      </c>
      <c r="G62" s="263">
        <f t="shared" si="9"/>
        <v>-746418</v>
      </c>
      <c r="H62" s="263">
        <f t="shared" si="9"/>
        <v>-15680</v>
      </c>
      <c r="I62" s="264">
        <f t="shared" si="9"/>
        <v>12274964</v>
      </c>
      <c r="K62" s="266"/>
    </row>
    <row r="63" spans="1:13" s="274" customFormat="1" ht="24.95" customHeight="1" thickBot="1" x14ac:dyDescent="0.25">
      <c r="A63" s="275"/>
      <c r="B63" s="262" t="s">
        <v>355</v>
      </c>
      <c r="C63" s="263">
        <v>18776300</v>
      </c>
      <c r="D63" s="263">
        <v>1448173</v>
      </c>
      <c r="E63" s="263">
        <v>454856</v>
      </c>
      <c r="F63" s="263">
        <v>0</v>
      </c>
      <c r="G63" s="263">
        <v>330750</v>
      </c>
      <c r="H63" s="263">
        <v>2486</v>
      </c>
      <c r="I63" s="264">
        <f>SUM(C63:H63)</f>
        <v>21012565</v>
      </c>
      <c r="K63" s="285"/>
    </row>
    <row r="64" spans="1:13" ht="17.100000000000001" customHeight="1" thickBot="1" x14ac:dyDescent="0.25">
      <c r="B64" s="262" t="s">
        <v>354</v>
      </c>
      <c r="C64" s="263">
        <v>3746579</v>
      </c>
      <c r="D64" s="263">
        <v>1150464</v>
      </c>
      <c r="E64" s="263">
        <v>161334</v>
      </c>
      <c r="F64" s="263">
        <v>0</v>
      </c>
      <c r="G64" s="263">
        <v>3542</v>
      </c>
      <c r="H64" s="263">
        <v>19981</v>
      </c>
      <c r="I64" s="264">
        <f>SUM(C64:H64)</f>
        <v>5081900</v>
      </c>
      <c r="K64" s="252"/>
    </row>
    <row r="65" spans="4:9" x14ac:dyDescent="0.2">
      <c r="I65" s="287">
        <f>I63-'[1]Nota 36 zobowiązania warunkowe'!F30-'[1]Nota 36 zobowiązania warunkowe'!F38</f>
        <v>0</v>
      </c>
    </row>
    <row r="66" spans="4:9" x14ac:dyDescent="0.2">
      <c r="D66" s="288"/>
    </row>
    <row r="67" spans="4:9" x14ac:dyDescent="0.2">
      <c r="D67" s="288"/>
    </row>
    <row r="68" spans="4:9" x14ac:dyDescent="0.2">
      <c r="D68" s="288"/>
    </row>
    <row r="69" spans="4:9" x14ac:dyDescent="0.2">
      <c r="D69" s="288"/>
    </row>
    <row r="70" spans="4:9" x14ac:dyDescent="0.2">
      <c r="D70" s="288"/>
    </row>
    <row r="71" spans="4:9" x14ac:dyDescent="0.2">
      <c r="D71" s="288"/>
    </row>
    <row r="72" spans="4:9" x14ac:dyDescent="0.2">
      <c r="D72" s="288"/>
    </row>
    <row r="73" spans="4:9" x14ac:dyDescent="0.2">
      <c r="D73" s="288"/>
    </row>
    <row r="74" spans="4:9" x14ac:dyDescent="0.2">
      <c r="D74" s="288"/>
    </row>
    <row r="75" spans="4:9" x14ac:dyDescent="0.2">
      <c r="D75" s="288"/>
    </row>
    <row r="76" spans="4:9" x14ac:dyDescent="0.2">
      <c r="D76" s="288"/>
    </row>
    <row r="77" spans="4:9" x14ac:dyDescent="0.2">
      <c r="D77" s="288"/>
    </row>
    <row r="78" spans="4:9" x14ac:dyDescent="0.2">
      <c r="D78" s="288"/>
    </row>
    <row r="79" spans="4:9" x14ac:dyDescent="0.2">
      <c r="D79" s="288"/>
    </row>
    <row r="80" spans="4:9" x14ac:dyDescent="0.2">
      <c r="D80" s="288"/>
    </row>
    <row r="81" spans="4:4" x14ac:dyDescent="0.2">
      <c r="D81" s="288"/>
    </row>
    <row r="82" spans="4:4" x14ac:dyDescent="0.2">
      <c r="D82" s="288"/>
    </row>
    <row r="83" spans="4:4" x14ac:dyDescent="0.2">
      <c r="D83" s="288"/>
    </row>
    <row r="84" spans="4:4" x14ac:dyDescent="0.2">
      <c r="D84" s="288"/>
    </row>
    <row r="85" spans="4:4" x14ac:dyDescent="0.2">
      <c r="D85" s="288"/>
    </row>
    <row r="86" spans="4:4" x14ac:dyDescent="0.2">
      <c r="D86" s="288"/>
    </row>
    <row r="87" spans="4:4" x14ac:dyDescent="0.2">
      <c r="D87" s="288"/>
    </row>
    <row r="88" spans="4:4" x14ac:dyDescent="0.2">
      <c r="D88" s="288"/>
    </row>
    <row r="89" spans="4:4" x14ac:dyDescent="0.2">
      <c r="D89" s="288"/>
    </row>
    <row r="90" spans="4:4" x14ac:dyDescent="0.2">
      <c r="D90" s="288"/>
    </row>
    <row r="91" spans="4:4" x14ac:dyDescent="0.2">
      <c r="D91" s="288"/>
    </row>
    <row r="92" spans="4:4" x14ac:dyDescent="0.2">
      <c r="D92" s="288"/>
    </row>
    <row r="93" spans="4:4" x14ac:dyDescent="0.2">
      <c r="D93" s="288"/>
    </row>
    <row r="94" spans="4:4" x14ac:dyDescent="0.2">
      <c r="D94" s="288"/>
    </row>
    <row r="95" spans="4:4" x14ac:dyDescent="0.2">
      <c r="D95" s="288"/>
    </row>
    <row r="96" spans="4:4" x14ac:dyDescent="0.2">
      <c r="D96" s="288"/>
    </row>
    <row r="97" spans="4:4" x14ac:dyDescent="0.2">
      <c r="D97" s="288"/>
    </row>
    <row r="98" spans="4:4" x14ac:dyDescent="0.2">
      <c r="D98" s="288"/>
    </row>
    <row r="99" spans="4:4" x14ac:dyDescent="0.2">
      <c r="D99" s="288"/>
    </row>
    <row r="100" spans="4:4" x14ac:dyDescent="0.2">
      <c r="D100" s="288"/>
    </row>
    <row r="101" spans="4:4" x14ac:dyDescent="0.2">
      <c r="D101" s="288"/>
    </row>
    <row r="102" spans="4:4" x14ac:dyDescent="0.2">
      <c r="D102" s="288"/>
    </row>
    <row r="103" spans="4:4" x14ac:dyDescent="0.2">
      <c r="D103" s="288"/>
    </row>
    <row r="104" spans="4:4" x14ac:dyDescent="0.2">
      <c r="D104" s="288"/>
    </row>
    <row r="105" spans="4:4" x14ac:dyDescent="0.2">
      <c r="D105" s="288"/>
    </row>
    <row r="106" spans="4:4" x14ac:dyDescent="0.2">
      <c r="D106" s="288"/>
    </row>
    <row r="107" spans="4:4" x14ac:dyDescent="0.2">
      <c r="D107" s="288"/>
    </row>
    <row r="108" spans="4:4" x14ac:dyDescent="0.2">
      <c r="D108" s="288"/>
    </row>
    <row r="109" spans="4:4" x14ac:dyDescent="0.2">
      <c r="D109" s="288"/>
    </row>
    <row r="110" spans="4:4" x14ac:dyDescent="0.2">
      <c r="D110" s="288"/>
    </row>
    <row r="111" spans="4:4" x14ac:dyDescent="0.2">
      <c r="D111" s="288"/>
    </row>
    <row r="112" spans="4:4" x14ac:dyDescent="0.2">
      <c r="D112" s="288"/>
    </row>
    <row r="113" spans="4:4" x14ac:dyDescent="0.2">
      <c r="D113" s="288"/>
    </row>
    <row r="114" spans="4:4" x14ac:dyDescent="0.2">
      <c r="D114" s="288"/>
    </row>
    <row r="115" spans="4:4" x14ac:dyDescent="0.2">
      <c r="D115" s="288"/>
    </row>
    <row r="116" spans="4:4" x14ac:dyDescent="0.2">
      <c r="D116" s="288"/>
    </row>
    <row r="117" spans="4:4" x14ac:dyDescent="0.2">
      <c r="D117" s="288"/>
    </row>
    <row r="118" spans="4:4" x14ac:dyDescent="0.2">
      <c r="D118" s="288"/>
    </row>
    <row r="119" spans="4:4" x14ac:dyDescent="0.2">
      <c r="D119" s="288"/>
    </row>
    <row r="120" spans="4:4" x14ac:dyDescent="0.2">
      <c r="D120" s="288"/>
    </row>
    <row r="121" spans="4:4" x14ac:dyDescent="0.2">
      <c r="D121" s="288"/>
    </row>
    <row r="122" spans="4:4" x14ac:dyDescent="0.2">
      <c r="D122" s="288"/>
    </row>
    <row r="123" spans="4:4" x14ac:dyDescent="0.2">
      <c r="D123" s="288"/>
    </row>
    <row r="124" spans="4:4" x14ac:dyDescent="0.2">
      <c r="D124" s="288"/>
    </row>
    <row r="125" spans="4:4" x14ac:dyDescent="0.2">
      <c r="D125" s="288"/>
    </row>
    <row r="126" spans="4:4" x14ac:dyDescent="0.2">
      <c r="D126" s="288"/>
    </row>
    <row r="127" spans="4:4" x14ac:dyDescent="0.2">
      <c r="D127" s="288"/>
    </row>
    <row r="128" spans="4:4" x14ac:dyDescent="0.2">
      <c r="D128" s="288"/>
    </row>
    <row r="129" spans="4:4" x14ac:dyDescent="0.2">
      <c r="D129" s="288"/>
    </row>
    <row r="130" spans="4:4" x14ac:dyDescent="0.2">
      <c r="D130" s="288"/>
    </row>
    <row r="131" spans="4:4" x14ac:dyDescent="0.2">
      <c r="D131" s="288"/>
    </row>
    <row r="132" spans="4:4" x14ac:dyDescent="0.2">
      <c r="D132" s="288"/>
    </row>
    <row r="133" spans="4:4" x14ac:dyDescent="0.2">
      <c r="D133" s="288"/>
    </row>
    <row r="134" spans="4:4" x14ac:dyDescent="0.2">
      <c r="D134" s="288"/>
    </row>
    <row r="135" spans="4:4" x14ac:dyDescent="0.2">
      <c r="D135" s="288"/>
    </row>
    <row r="136" spans="4:4" x14ac:dyDescent="0.2">
      <c r="D136" s="288"/>
    </row>
    <row r="137" spans="4:4" x14ac:dyDescent="0.2">
      <c r="D137" s="288"/>
    </row>
    <row r="138" spans="4:4" x14ac:dyDescent="0.2">
      <c r="D138" s="288"/>
    </row>
    <row r="139" spans="4:4" x14ac:dyDescent="0.2">
      <c r="D139" s="288"/>
    </row>
    <row r="140" spans="4:4" x14ac:dyDescent="0.2">
      <c r="D140" s="288"/>
    </row>
    <row r="141" spans="4:4" x14ac:dyDescent="0.2">
      <c r="D141" s="288"/>
    </row>
    <row r="142" spans="4:4" x14ac:dyDescent="0.2">
      <c r="D142" s="288"/>
    </row>
    <row r="143" spans="4:4" x14ac:dyDescent="0.2">
      <c r="D143" s="288"/>
    </row>
    <row r="144" spans="4:4" x14ac:dyDescent="0.2">
      <c r="D144" s="288"/>
    </row>
    <row r="145" spans="4:4" x14ac:dyDescent="0.2">
      <c r="D145" s="288"/>
    </row>
    <row r="146" spans="4:4" x14ac:dyDescent="0.2">
      <c r="D146" s="288"/>
    </row>
    <row r="147" spans="4:4" x14ac:dyDescent="0.2">
      <c r="D147" s="288"/>
    </row>
    <row r="148" spans="4:4" x14ac:dyDescent="0.2">
      <c r="D148" s="288"/>
    </row>
    <row r="149" spans="4:4" x14ac:dyDescent="0.2">
      <c r="D149" s="288"/>
    </row>
    <row r="150" spans="4:4" x14ac:dyDescent="0.2">
      <c r="D150" s="288"/>
    </row>
    <row r="151" spans="4:4" x14ac:dyDescent="0.2">
      <c r="D151" s="288"/>
    </row>
    <row r="152" spans="4:4" x14ac:dyDescent="0.2">
      <c r="D152" s="288"/>
    </row>
    <row r="153" spans="4:4" x14ac:dyDescent="0.2">
      <c r="D153" s="288"/>
    </row>
    <row r="154" spans="4:4" x14ac:dyDescent="0.2">
      <c r="D154" s="288"/>
    </row>
    <row r="155" spans="4:4" x14ac:dyDescent="0.2">
      <c r="D155" s="288"/>
    </row>
    <row r="156" spans="4:4" x14ac:dyDescent="0.2">
      <c r="D156" s="288"/>
    </row>
    <row r="157" spans="4:4" x14ac:dyDescent="0.2">
      <c r="D157" s="288"/>
    </row>
    <row r="158" spans="4:4" x14ac:dyDescent="0.2">
      <c r="D158" s="288"/>
    </row>
    <row r="159" spans="4:4" x14ac:dyDescent="0.2">
      <c r="D159" s="288"/>
    </row>
    <row r="160" spans="4:4" x14ac:dyDescent="0.2">
      <c r="D160" s="288"/>
    </row>
    <row r="161" spans="4:4" x14ac:dyDescent="0.2">
      <c r="D161" s="288"/>
    </row>
    <row r="162" spans="4:4" x14ac:dyDescent="0.2">
      <c r="D162" s="288"/>
    </row>
    <row r="163" spans="4:4" x14ac:dyDescent="0.2">
      <c r="D163" s="288"/>
    </row>
    <row r="164" spans="4:4" x14ac:dyDescent="0.2">
      <c r="D164" s="288"/>
    </row>
    <row r="165" spans="4:4" x14ac:dyDescent="0.2">
      <c r="D165" s="288"/>
    </row>
    <row r="166" spans="4:4" x14ac:dyDescent="0.2">
      <c r="D166" s="288"/>
    </row>
    <row r="167" spans="4:4" x14ac:dyDescent="0.2">
      <c r="D167" s="288"/>
    </row>
    <row r="168" spans="4:4" x14ac:dyDescent="0.2">
      <c r="D168" s="288"/>
    </row>
    <row r="169" spans="4:4" x14ac:dyDescent="0.2">
      <c r="D169" s="288"/>
    </row>
    <row r="170" spans="4:4" x14ac:dyDescent="0.2">
      <c r="D170" s="288"/>
    </row>
    <row r="171" spans="4:4" x14ac:dyDescent="0.2">
      <c r="D171" s="288"/>
    </row>
    <row r="172" spans="4:4" x14ac:dyDescent="0.2">
      <c r="D172" s="288"/>
    </row>
    <row r="173" spans="4:4" x14ac:dyDescent="0.2">
      <c r="D173" s="288"/>
    </row>
    <row r="174" spans="4:4" x14ac:dyDescent="0.2">
      <c r="D174" s="288"/>
    </row>
    <row r="175" spans="4:4" x14ac:dyDescent="0.2">
      <c r="D175" s="288"/>
    </row>
    <row r="176" spans="4:4" x14ac:dyDescent="0.2">
      <c r="D176" s="288"/>
    </row>
    <row r="177" spans="4:4" x14ac:dyDescent="0.2">
      <c r="D177" s="288"/>
    </row>
    <row r="178" spans="4:4" x14ac:dyDescent="0.2">
      <c r="D178" s="288"/>
    </row>
    <row r="179" spans="4:4" x14ac:dyDescent="0.2">
      <c r="D179" s="288"/>
    </row>
    <row r="180" spans="4:4" x14ac:dyDescent="0.2">
      <c r="D180" s="288"/>
    </row>
    <row r="181" spans="4:4" x14ac:dyDescent="0.2">
      <c r="D181" s="288"/>
    </row>
    <row r="182" spans="4:4" x14ac:dyDescent="0.2">
      <c r="D182" s="288"/>
    </row>
    <row r="183" spans="4:4" x14ac:dyDescent="0.2">
      <c r="D183" s="288"/>
    </row>
    <row r="184" spans="4:4" x14ac:dyDescent="0.2">
      <c r="D184" s="288"/>
    </row>
    <row r="185" spans="4:4" x14ac:dyDescent="0.2">
      <c r="D185" s="288"/>
    </row>
    <row r="186" spans="4:4" x14ac:dyDescent="0.2">
      <c r="D186" s="288"/>
    </row>
    <row r="187" spans="4:4" x14ac:dyDescent="0.2">
      <c r="D187" s="288"/>
    </row>
    <row r="188" spans="4:4" x14ac:dyDescent="0.2">
      <c r="D188" s="288"/>
    </row>
    <row r="189" spans="4:4" x14ac:dyDescent="0.2">
      <c r="D189" s="288"/>
    </row>
    <row r="190" spans="4:4" x14ac:dyDescent="0.2">
      <c r="D190" s="288"/>
    </row>
    <row r="191" spans="4:4" x14ac:dyDescent="0.2">
      <c r="D191" s="288"/>
    </row>
    <row r="192" spans="4:4" x14ac:dyDescent="0.2">
      <c r="D192" s="288"/>
    </row>
    <row r="193" spans="4:4" x14ac:dyDescent="0.2">
      <c r="D193" s="288"/>
    </row>
    <row r="194" spans="4:4" x14ac:dyDescent="0.2">
      <c r="D194" s="288"/>
    </row>
    <row r="195" spans="4:4" x14ac:dyDescent="0.2">
      <c r="D195" s="288"/>
    </row>
    <row r="196" spans="4:4" x14ac:dyDescent="0.2">
      <c r="D196" s="288"/>
    </row>
    <row r="197" spans="4:4" x14ac:dyDescent="0.2">
      <c r="D197" s="288"/>
    </row>
    <row r="198" spans="4:4" x14ac:dyDescent="0.2">
      <c r="D198" s="288"/>
    </row>
    <row r="199" spans="4:4" x14ac:dyDescent="0.2">
      <c r="D199" s="288"/>
    </row>
    <row r="200" spans="4:4" x14ac:dyDescent="0.2">
      <c r="D200" s="288"/>
    </row>
    <row r="201" spans="4:4" x14ac:dyDescent="0.2">
      <c r="D201" s="288"/>
    </row>
    <row r="202" spans="4:4" x14ac:dyDescent="0.2">
      <c r="D202" s="288"/>
    </row>
    <row r="203" spans="4:4" x14ac:dyDescent="0.2">
      <c r="D203" s="288"/>
    </row>
    <row r="204" spans="4:4" x14ac:dyDescent="0.2">
      <c r="D204" s="288"/>
    </row>
    <row r="205" spans="4:4" x14ac:dyDescent="0.2">
      <c r="D205" s="288"/>
    </row>
    <row r="206" spans="4:4" x14ac:dyDescent="0.2">
      <c r="D206" s="288"/>
    </row>
    <row r="207" spans="4:4" x14ac:dyDescent="0.2">
      <c r="D207" s="288"/>
    </row>
    <row r="208" spans="4:4" x14ac:dyDescent="0.2">
      <c r="D208" s="288"/>
    </row>
    <row r="209" spans="4:4" x14ac:dyDescent="0.2">
      <c r="D209" s="288"/>
    </row>
    <row r="210" spans="4:4" x14ac:dyDescent="0.2">
      <c r="D210" s="288"/>
    </row>
    <row r="211" spans="4:4" x14ac:dyDescent="0.2">
      <c r="D211" s="288"/>
    </row>
    <row r="212" spans="4:4" x14ac:dyDescent="0.2">
      <c r="D212" s="288"/>
    </row>
    <row r="213" spans="4:4" x14ac:dyDescent="0.2">
      <c r="D213" s="288"/>
    </row>
    <row r="214" spans="4:4" x14ac:dyDescent="0.2">
      <c r="D214" s="288"/>
    </row>
    <row r="215" spans="4:4" x14ac:dyDescent="0.2">
      <c r="D215" s="288"/>
    </row>
    <row r="216" spans="4:4" x14ac:dyDescent="0.2">
      <c r="D216" s="288"/>
    </row>
    <row r="217" spans="4:4" x14ac:dyDescent="0.2">
      <c r="D217" s="288"/>
    </row>
    <row r="218" spans="4:4" x14ac:dyDescent="0.2">
      <c r="D218" s="288"/>
    </row>
    <row r="219" spans="4:4" x14ac:dyDescent="0.2">
      <c r="D219" s="288"/>
    </row>
    <row r="220" spans="4:4" x14ac:dyDescent="0.2">
      <c r="D220" s="288"/>
    </row>
    <row r="221" spans="4:4" x14ac:dyDescent="0.2">
      <c r="D221" s="288"/>
    </row>
    <row r="222" spans="4:4" x14ac:dyDescent="0.2">
      <c r="D222" s="288"/>
    </row>
    <row r="223" spans="4:4" x14ac:dyDescent="0.2">
      <c r="D223" s="288"/>
    </row>
    <row r="224" spans="4:4" x14ac:dyDescent="0.2">
      <c r="D224" s="288"/>
    </row>
    <row r="225" spans="4:4" x14ac:dyDescent="0.2">
      <c r="D225" s="288"/>
    </row>
    <row r="226" spans="4:4" x14ac:dyDescent="0.2">
      <c r="D226" s="288"/>
    </row>
    <row r="227" spans="4:4" x14ac:dyDescent="0.2">
      <c r="D227" s="288"/>
    </row>
    <row r="228" spans="4:4" x14ac:dyDescent="0.2">
      <c r="D228" s="288"/>
    </row>
    <row r="229" spans="4:4" x14ac:dyDescent="0.2">
      <c r="D229" s="288"/>
    </row>
    <row r="230" spans="4:4" x14ac:dyDescent="0.2">
      <c r="D230" s="288"/>
    </row>
    <row r="231" spans="4:4" x14ac:dyDescent="0.2">
      <c r="D231" s="288"/>
    </row>
    <row r="232" spans="4:4" x14ac:dyDescent="0.2">
      <c r="D232" s="288"/>
    </row>
    <row r="233" spans="4:4" x14ac:dyDescent="0.2">
      <c r="D233" s="288"/>
    </row>
    <row r="234" spans="4:4" x14ac:dyDescent="0.2">
      <c r="D234" s="288"/>
    </row>
    <row r="235" spans="4:4" x14ac:dyDescent="0.2">
      <c r="D235" s="288"/>
    </row>
    <row r="236" spans="4:4" x14ac:dyDescent="0.2">
      <c r="D236" s="288"/>
    </row>
    <row r="237" spans="4:4" x14ac:dyDescent="0.2">
      <c r="D237" s="288"/>
    </row>
    <row r="238" spans="4:4" x14ac:dyDescent="0.2">
      <c r="D238" s="288"/>
    </row>
    <row r="239" spans="4:4" x14ac:dyDescent="0.2">
      <c r="D239" s="288"/>
    </row>
    <row r="240" spans="4:4" x14ac:dyDescent="0.2">
      <c r="D240" s="288"/>
    </row>
    <row r="241" spans="4:4" x14ac:dyDescent="0.2">
      <c r="D241" s="288"/>
    </row>
    <row r="242" spans="4:4" x14ac:dyDescent="0.2">
      <c r="D242" s="288"/>
    </row>
    <row r="243" spans="4:4" x14ac:dyDescent="0.2">
      <c r="D243" s="288"/>
    </row>
    <row r="244" spans="4:4" x14ac:dyDescent="0.2">
      <c r="D244" s="288"/>
    </row>
    <row r="245" spans="4:4" x14ac:dyDescent="0.2">
      <c r="D245" s="288"/>
    </row>
    <row r="246" spans="4:4" x14ac:dyDescent="0.2">
      <c r="D246" s="288"/>
    </row>
    <row r="247" spans="4:4" x14ac:dyDescent="0.2">
      <c r="D247" s="288"/>
    </row>
    <row r="248" spans="4:4" x14ac:dyDescent="0.2">
      <c r="D248" s="288"/>
    </row>
    <row r="249" spans="4:4" x14ac:dyDescent="0.2">
      <c r="D249" s="288"/>
    </row>
    <row r="250" spans="4:4" x14ac:dyDescent="0.2">
      <c r="D250" s="288"/>
    </row>
    <row r="251" spans="4:4" x14ac:dyDescent="0.2">
      <c r="D251" s="288"/>
    </row>
    <row r="252" spans="4:4" x14ac:dyDescent="0.2">
      <c r="D252" s="288"/>
    </row>
    <row r="253" spans="4:4" x14ac:dyDescent="0.2">
      <c r="D253" s="288"/>
    </row>
    <row r="254" spans="4:4" x14ac:dyDescent="0.2">
      <c r="D254" s="288"/>
    </row>
    <row r="255" spans="4:4" x14ac:dyDescent="0.2">
      <c r="D255" s="288"/>
    </row>
    <row r="256" spans="4:4" x14ac:dyDescent="0.2">
      <c r="D256" s="288"/>
    </row>
    <row r="257" spans="4:4" x14ac:dyDescent="0.2">
      <c r="D257" s="288"/>
    </row>
    <row r="258" spans="4:4" x14ac:dyDescent="0.2">
      <c r="D258" s="288"/>
    </row>
    <row r="259" spans="4:4" x14ac:dyDescent="0.2">
      <c r="D259" s="288"/>
    </row>
    <row r="260" spans="4:4" x14ac:dyDescent="0.2">
      <c r="D260" s="288"/>
    </row>
    <row r="261" spans="4:4" x14ac:dyDescent="0.2">
      <c r="D261" s="288"/>
    </row>
    <row r="262" spans="4:4" x14ac:dyDescent="0.2">
      <c r="D262" s="288"/>
    </row>
    <row r="263" spans="4:4" x14ac:dyDescent="0.2">
      <c r="D263" s="288"/>
    </row>
    <row r="264" spans="4:4" x14ac:dyDescent="0.2">
      <c r="D264" s="288"/>
    </row>
    <row r="265" spans="4:4" x14ac:dyDescent="0.2">
      <c r="D265" s="288"/>
    </row>
    <row r="266" spans="4:4" x14ac:dyDescent="0.2">
      <c r="D266" s="288"/>
    </row>
    <row r="267" spans="4:4" x14ac:dyDescent="0.2">
      <c r="D267" s="288"/>
    </row>
    <row r="268" spans="4:4" x14ac:dyDescent="0.2">
      <c r="D268" s="288"/>
    </row>
    <row r="269" spans="4:4" x14ac:dyDescent="0.2">
      <c r="D269" s="288"/>
    </row>
    <row r="270" spans="4:4" x14ac:dyDescent="0.2">
      <c r="D270" s="288"/>
    </row>
    <row r="271" spans="4:4" x14ac:dyDescent="0.2">
      <c r="D271" s="288"/>
    </row>
    <row r="272" spans="4:4" x14ac:dyDescent="0.2">
      <c r="D272" s="288"/>
    </row>
    <row r="273" spans="4:4" x14ac:dyDescent="0.2">
      <c r="D273" s="288"/>
    </row>
    <row r="274" spans="4:4" x14ac:dyDescent="0.2">
      <c r="D274" s="288"/>
    </row>
    <row r="275" spans="4:4" x14ac:dyDescent="0.2">
      <c r="D275" s="288"/>
    </row>
    <row r="276" spans="4:4" x14ac:dyDescent="0.2">
      <c r="D276" s="288"/>
    </row>
    <row r="277" spans="4:4" x14ac:dyDescent="0.2">
      <c r="D277" s="288"/>
    </row>
    <row r="278" spans="4:4" x14ac:dyDescent="0.2">
      <c r="D278" s="288"/>
    </row>
    <row r="279" spans="4:4" x14ac:dyDescent="0.2">
      <c r="D279" s="288"/>
    </row>
    <row r="280" spans="4:4" x14ac:dyDescent="0.2">
      <c r="D280" s="288"/>
    </row>
    <row r="281" spans="4:4" x14ac:dyDescent="0.2">
      <c r="D281" s="288"/>
    </row>
    <row r="282" spans="4:4" x14ac:dyDescent="0.2">
      <c r="D282" s="288"/>
    </row>
    <row r="283" spans="4:4" x14ac:dyDescent="0.2">
      <c r="D283" s="288"/>
    </row>
    <row r="284" spans="4:4" x14ac:dyDescent="0.2">
      <c r="D284" s="288"/>
    </row>
    <row r="285" spans="4:4" x14ac:dyDescent="0.2">
      <c r="D285" s="288"/>
    </row>
    <row r="286" spans="4:4" x14ac:dyDescent="0.2">
      <c r="D286" s="288"/>
    </row>
    <row r="287" spans="4:4" x14ac:dyDescent="0.2">
      <c r="D287" s="288"/>
    </row>
    <row r="288" spans="4:4" x14ac:dyDescent="0.2">
      <c r="D288" s="288"/>
    </row>
    <row r="289" spans="4:4" x14ac:dyDescent="0.2">
      <c r="D289" s="288"/>
    </row>
    <row r="290" spans="4:4" x14ac:dyDescent="0.2">
      <c r="D290" s="288"/>
    </row>
    <row r="291" spans="4:4" x14ac:dyDescent="0.2">
      <c r="D291" s="288"/>
    </row>
    <row r="292" spans="4:4" x14ac:dyDescent="0.2">
      <c r="D292" s="288"/>
    </row>
    <row r="293" spans="4:4" x14ac:dyDescent="0.2">
      <c r="D293" s="288"/>
    </row>
    <row r="294" spans="4:4" x14ac:dyDescent="0.2">
      <c r="D294" s="288"/>
    </row>
    <row r="295" spans="4:4" x14ac:dyDescent="0.2">
      <c r="D295" s="288"/>
    </row>
    <row r="296" spans="4:4" x14ac:dyDescent="0.2">
      <c r="D296" s="288"/>
    </row>
    <row r="297" spans="4:4" x14ac:dyDescent="0.2">
      <c r="D297" s="288"/>
    </row>
    <row r="298" spans="4:4" x14ac:dyDescent="0.2">
      <c r="D298" s="288"/>
    </row>
    <row r="299" spans="4:4" x14ac:dyDescent="0.2">
      <c r="D299" s="288"/>
    </row>
    <row r="300" spans="4:4" x14ac:dyDescent="0.2">
      <c r="D300" s="288"/>
    </row>
    <row r="301" spans="4:4" x14ac:dyDescent="0.2">
      <c r="D301" s="288"/>
    </row>
    <row r="302" spans="4:4" x14ac:dyDescent="0.2">
      <c r="D302" s="288"/>
    </row>
    <row r="303" spans="4:4" x14ac:dyDescent="0.2">
      <c r="D303" s="288"/>
    </row>
    <row r="304" spans="4:4" x14ac:dyDescent="0.2">
      <c r="D304" s="288"/>
    </row>
    <row r="305" spans="4:4" x14ac:dyDescent="0.2">
      <c r="D305" s="288"/>
    </row>
    <row r="306" spans="4:4" x14ac:dyDescent="0.2">
      <c r="D306" s="288"/>
    </row>
    <row r="307" spans="4:4" x14ac:dyDescent="0.2">
      <c r="D307" s="288"/>
    </row>
    <row r="308" spans="4:4" x14ac:dyDescent="0.2">
      <c r="D308" s="288"/>
    </row>
    <row r="309" spans="4:4" x14ac:dyDescent="0.2">
      <c r="D309" s="288"/>
    </row>
    <row r="310" spans="4:4" x14ac:dyDescent="0.2">
      <c r="D310" s="288"/>
    </row>
    <row r="311" spans="4:4" x14ac:dyDescent="0.2">
      <c r="D311" s="288"/>
    </row>
    <row r="312" spans="4:4" x14ac:dyDescent="0.2">
      <c r="D312" s="288"/>
    </row>
    <row r="313" spans="4:4" x14ac:dyDescent="0.2">
      <c r="D313" s="288"/>
    </row>
    <row r="314" spans="4:4" x14ac:dyDescent="0.2">
      <c r="D314" s="288"/>
    </row>
    <row r="315" spans="4:4" x14ac:dyDescent="0.2">
      <c r="D315" s="288"/>
    </row>
    <row r="316" spans="4:4" x14ac:dyDescent="0.2">
      <c r="D316" s="288"/>
    </row>
    <row r="317" spans="4:4" x14ac:dyDescent="0.2">
      <c r="D317" s="288"/>
    </row>
    <row r="318" spans="4:4" x14ac:dyDescent="0.2">
      <c r="D318" s="288"/>
    </row>
    <row r="319" spans="4:4" x14ac:dyDescent="0.2">
      <c r="D319" s="288"/>
    </row>
    <row r="320" spans="4:4" x14ac:dyDescent="0.2">
      <c r="D320" s="288"/>
    </row>
    <row r="321" spans="4:4" x14ac:dyDescent="0.2">
      <c r="D321" s="288"/>
    </row>
    <row r="322" spans="4:4" x14ac:dyDescent="0.2">
      <c r="D322" s="288"/>
    </row>
    <row r="323" spans="4:4" x14ac:dyDescent="0.2">
      <c r="D323" s="288"/>
    </row>
    <row r="324" spans="4:4" x14ac:dyDescent="0.2">
      <c r="D324" s="288"/>
    </row>
    <row r="325" spans="4:4" x14ac:dyDescent="0.2">
      <c r="D325" s="288"/>
    </row>
    <row r="326" spans="4:4" x14ac:dyDescent="0.2">
      <c r="D326" s="288"/>
    </row>
    <row r="327" spans="4:4" x14ac:dyDescent="0.2">
      <c r="D327" s="288"/>
    </row>
    <row r="328" spans="4:4" x14ac:dyDescent="0.2">
      <c r="D328" s="288"/>
    </row>
    <row r="329" spans="4:4" x14ac:dyDescent="0.2">
      <c r="D329" s="288"/>
    </row>
    <row r="330" spans="4:4" x14ac:dyDescent="0.2">
      <c r="D330" s="288"/>
    </row>
    <row r="331" spans="4:4" x14ac:dyDescent="0.2">
      <c r="D331" s="288"/>
    </row>
    <row r="332" spans="4:4" x14ac:dyDescent="0.2">
      <c r="D332" s="288"/>
    </row>
    <row r="333" spans="4:4" x14ac:dyDescent="0.2">
      <c r="D333" s="288"/>
    </row>
    <row r="334" spans="4:4" x14ac:dyDescent="0.2">
      <c r="D334" s="288"/>
    </row>
    <row r="335" spans="4:4" x14ac:dyDescent="0.2">
      <c r="D335" s="288"/>
    </row>
    <row r="336" spans="4:4" x14ac:dyDescent="0.2">
      <c r="D336" s="288"/>
    </row>
    <row r="337" spans="4:4" x14ac:dyDescent="0.2">
      <c r="D337" s="288"/>
    </row>
    <row r="338" spans="4:4" x14ac:dyDescent="0.2">
      <c r="D338" s="288"/>
    </row>
    <row r="339" spans="4:4" x14ac:dyDescent="0.2">
      <c r="D339" s="288"/>
    </row>
    <row r="340" spans="4:4" x14ac:dyDescent="0.2">
      <c r="D340" s="288"/>
    </row>
    <row r="341" spans="4:4" x14ac:dyDescent="0.2">
      <c r="D341" s="288"/>
    </row>
    <row r="342" spans="4:4" x14ac:dyDescent="0.2">
      <c r="D342" s="288"/>
    </row>
    <row r="343" spans="4:4" x14ac:dyDescent="0.2">
      <c r="D343" s="288"/>
    </row>
    <row r="344" spans="4:4" x14ac:dyDescent="0.2">
      <c r="D344" s="288"/>
    </row>
    <row r="345" spans="4:4" x14ac:dyDescent="0.2">
      <c r="D345" s="288"/>
    </row>
    <row r="346" spans="4:4" x14ac:dyDescent="0.2">
      <c r="D346" s="288"/>
    </row>
    <row r="347" spans="4:4" x14ac:dyDescent="0.2">
      <c r="D347" s="288"/>
    </row>
    <row r="348" spans="4:4" x14ac:dyDescent="0.2">
      <c r="D348" s="288"/>
    </row>
    <row r="349" spans="4:4" x14ac:dyDescent="0.2">
      <c r="D349" s="288"/>
    </row>
    <row r="350" spans="4:4" x14ac:dyDescent="0.2">
      <c r="D350" s="288"/>
    </row>
    <row r="351" spans="4:4" x14ac:dyDescent="0.2">
      <c r="D351" s="288"/>
    </row>
    <row r="352" spans="4:4" x14ac:dyDescent="0.2">
      <c r="D352" s="288"/>
    </row>
    <row r="353" spans="4:4" x14ac:dyDescent="0.2">
      <c r="D353" s="288"/>
    </row>
    <row r="354" spans="4:4" x14ac:dyDescent="0.2">
      <c r="D354" s="288"/>
    </row>
    <row r="355" spans="4:4" x14ac:dyDescent="0.2">
      <c r="D355" s="288"/>
    </row>
    <row r="356" spans="4:4" x14ac:dyDescent="0.2">
      <c r="D356" s="288"/>
    </row>
    <row r="357" spans="4:4" x14ac:dyDescent="0.2">
      <c r="D357" s="288"/>
    </row>
    <row r="358" spans="4:4" x14ac:dyDescent="0.2">
      <c r="D358" s="288"/>
    </row>
    <row r="359" spans="4:4" x14ac:dyDescent="0.2">
      <c r="D359" s="288"/>
    </row>
    <row r="360" spans="4:4" x14ac:dyDescent="0.2">
      <c r="D360" s="288"/>
    </row>
    <row r="361" spans="4:4" x14ac:dyDescent="0.2">
      <c r="D361" s="288"/>
    </row>
    <row r="362" spans="4:4" x14ac:dyDescent="0.2">
      <c r="D362" s="288"/>
    </row>
    <row r="363" spans="4:4" x14ac:dyDescent="0.2">
      <c r="D363" s="288"/>
    </row>
    <row r="364" spans="4:4" x14ac:dyDescent="0.2">
      <c r="D364" s="288"/>
    </row>
    <row r="365" spans="4:4" x14ac:dyDescent="0.2">
      <c r="D365" s="288"/>
    </row>
    <row r="366" spans="4:4" x14ac:dyDescent="0.2">
      <c r="D366" s="288"/>
    </row>
    <row r="367" spans="4:4" x14ac:dyDescent="0.2">
      <c r="D367" s="288"/>
    </row>
    <row r="368" spans="4:4" x14ac:dyDescent="0.2">
      <c r="D368" s="288"/>
    </row>
    <row r="369" spans="4:4" x14ac:dyDescent="0.2">
      <c r="D369" s="288"/>
    </row>
    <row r="370" spans="4:4" x14ac:dyDescent="0.2">
      <c r="D370" s="288"/>
    </row>
    <row r="371" spans="4:4" x14ac:dyDescent="0.2">
      <c r="D371" s="288"/>
    </row>
    <row r="372" spans="4:4" x14ac:dyDescent="0.2">
      <c r="D372" s="288"/>
    </row>
    <row r="373" spans="4:4" x14ac:dyDescent="0.2">
      <c r="D373" s="288"/>
    </row>
    <row r="374" spans="4:4" x14ac:dyDescent="0.2">
      <c r="D374" s="288"/>
    </row>
    <row r="375" spans="4:4" x14ac:dyDescent="0.2">
      <c r="D375" s="288"/>
    </row>
    <row r="376" spans="4:4" x14ac:dyDescent="0.2">
      <c r="D376" s="288"/>
    </row>
    <row r="377" spans="4:4" x14ac:dyDescent="0.2">
      <c r="D377" s="288"/>
    </row>
    <row r="378" spans="4:4" x14ac:dyDescent="0.2">
      <c r="D378" s="288"/>
    </row>
    <row r="379" spans="4:4" x14ac:dyDescent="0.2">
      <c r="D379" s="288"/>
    </row>
    <row r="380" spans="4:4" x14ac:dyDescent="0.2">
      <c r="D380" s="288"/>
    </row>
    <row r="381" spans="4:4" x14ac:dyDescent="0.2">
      <c r="D381" s="288"/>
    </row>
    <row r="382" spans="4:4" x14ac:dyDescent="0.2">
      <c r="D382" s="288"/>
    </row>
    <row r="383" spans="4:4" x14ac:dyDescent="0.2">
      <c r="D383" s="288"/>
    </row>
    <row r="384" spans="4:4" x14ac:dyDescent="0.2">
      <c r="D384" s="288"/>
    </row>
    <row r="385" spans="4:4" x14ac:dyDescent="0.2">
      <c r="D385" s="288"/>
    </row>
    <row r="386" spans="4:4" x14ac:dyDescent="0.2">
      <c r="D386" s="288"/>
    </row>
    <row r="387" spans="4:4" x14ac:dyDescent="0.2">
      <c r="D387" s="288"/>
    </row>
    <row r="388" spans="4:4" x14ac:dyDescent="0.2">
      <c r="D388" s="288"/>
    </row>
    <row r="389" spans="4:4" x14ac:dyDescent="0.2">
      <c r="D389" s="288"/>
    </row>
    <row r="390" spans="4:4" x14ac:dyDescent="0.2">
      <c r="D390" s="288"/>
    </row>
    <row r="391" spans="4:4" x14ac:dyDescent="0.2">
      <c r="D391" s="288"/>
    </row>
    <row r="392" spans="4:4" x14ac:dyDescent="0.2">
      <c r="D392" s="288"/>
    </row>
    <row r="393" spans="4:4" x14ac:dyDescent="0.2">
      <c r="D393" s="288"/>
    </row>
    <row r="394" spans="4:4" x14ac:dyDescent="0.2">
      <c r="D394" s="288"/>
    </row>
    <row r="395" spans="4:4" x14ac:dyDescent="0.2">
      <c r="D395" s="288"/>
    </row>
    <row r="396" spans="4:4" x14ac:dyDescent="0.2">
      <c r="D396" s="288"/>
    </row>
    <row r="397" spans="4:4" x14ac:dyDescent="0.2">
      <c r="D397" s="288"/>
    </row>
    <row r="398" spans="4:4" x14ac:dyDescent="0.2">
      <c r="D398" s="288"/>
    </row>
    <row r="399" spans="4:4" x14ac:dyDescent="0.2">
      <c r="D399" s="288"/>
    </row>
    <row r="400" spans="4:4" x14ac:dyDescent="0.2">
      <c r="D400" s="288"/>
    </row>
    <row r="401" spans="4:4" x14ac:dyDescent="0.2">
      <c r="D401" s="288"/>
    </row>
    <row r="402" spans="4:4" x14ac:dyDescent="0.2">
      <c r="D402" s="288"/>
    </row>
    <row r="403" spans="4:4" x14ac:dyDescent="0.2">
      <c r="D403" s="288"/>
    </row>
    <row r="404" spans="4:4" x14ac:dyDescent="0.2">
      <c r="D404" s="288"/>
    </row>
    <row r="405" spans="4:4" x14ac:dyDescent="0.2">
      <c r="D405" s="288"/>
    </row>
    <row r="406" spans="4:4" x14ac:dyDescent="0.2">
      <c r="D406" s="288"/>
    </row>
    <row r="407" spans="4:4" x14ac:dyDescent="0.2">
      <c r="D407" s="288"/>
    </row>
    <row r="408" spans="4:4" x14ac:dyDescent="0.2">
      <c r="D408" s="288"/>
    </row>
    <row r="409" spans="4:4" x14ac:dyDescent="0.2">
      <c r="D409" s="288"/>
    </row>
    <row r="410" spans="4:4" x14ac:dyDescent="0.2">
      <c r="D410" s="288"/>
    </row>
    <row r="411" spans="4:4" x14ac:dyDescent="0.2">
      <c r="D411" s="288"/>
    </row>
    <row r="412" spans="4:4" x14ac:dyDescent="0.2">
      <c r="D412" s="288"/>
    </row>
    <row r="413" spans="4:4" x14ac:dyDescent="0.2">
      <c r="D413" s="288"/>
    </row>
    <row r="414" spans="4:4" x14ac:dyDescent="0.2">
      <c r="D414" s="288"/>
    </row>
    <row r="415" spans="4:4" x14ac:dyDescent="0.2">
      <c r="D415" s="288"/>
    </row>
    <row r="416" spans="4:4" x14ac:dyDescent="0.2">
      <c r="D416" s="288"/>
    </row>
    <row r="417" spans="4:4" x14ac:dyDescent="0.2">
      <c r="D417" s="288"/>
    </row>
    <row r="418" spans="4:4" x14ac:dyDescent="0.2">
      <c r="D418" s="288"/>
    </row>
    <row r="419" spans="4:4" x14ac:dyDescent="0.2">
      <c r="D419" s="288"/>
    </row>
    <row r="420" spans="4:4" x14ac:dyDescent="0.2">
      <c r="D420" s="288"/>
    </row>
    <row r="421" spans="4:4" x14ac:dyDescent="0.2">
      <c r="D421" s="288"/>
    </row>
    <row r="422" spans="4:4" x14ac:dyDescent="0.2">
      <c r="D422" s="288"/>
    </row>
    <row r="423" spans="4:4" x14ac:dyDescent="0.2">
      <c r="D423" s="288"/>
    </row>
    <row r="424" spans="4:4" x14ac:dyDescent="0.2">
      <c r="D424" s="288"/>
    </row>
    <row r="425" spans="4:4" x14ac:dyDescent="0.2">
      <c r="D425" s="288"/>
    </row>
    <row r="426" spans="4:4" x14ac:dyDescent="0.2">
      <c r="D426" s="288"/>
    </row>
    <row r="427" spans="4:4" x14ac:dyDescent="0.2">
      <c r="D427" s="288"/>
    </row>
    <row r="428" spans="4:4" x14ac:dyDescent="0.2">
      <c r="D428" s="288"/>
    </row>
    <row r="429" spans="4:4" x14ac:dyDescent="0.2">
      <c r="D429" s="288"/>
    </row>
    <row r="430" spans="4:4" x14ac:dyDescent="0.2">
      <c r="D430" s="288"/>
    </row>
    <row r="431" spans="4:4" x14ac:dyDescent="0.2">
      <c r="D431" s="288"/>
    </row>
    <row r="432" spans="4:4" x14ac:dyDescent="0.2">
      <c r="D432" s="288"/>
    </row>
    <row r="433" spans="4:4" x14ac:dyDescent="0.2">
      <c r="D433" s="288"/>
    </row>
    <row r="434" spans="4:4" x14ac:dyDescent="0.2">
      <c r="D434" s="288"/>
    </row>
    <row r="435" spans="4:4" x14ac:dyDescent="0.2">
      <c r="D435" s="288"/>
    </row>
    <row r="436" spans="4:4" x14ac:dyDescent="0.2">
      <c r="D436" s="288"/>
    </row>
    <row r="437" spans="4:4" x14ac:dyDescent="0.2">
      <c r="D437" s="288"/>
    </row>
    <row r="438" spans="4:4" x14ac:dyDescent="0.2">
      <c r="D438" s="288"/>
    </row>
    <row r="439" spans="4:4" x14ac:dyDescent="0.2">
      <c r="D439" s="288"/>
    </row>
    <row r="440" spans="4:4" x14ac:dyDescent="0.2">
      <c r="D440" s="288"/>
    </row>
    <row r="441" spans="4:4" x14ac:dyDescent="0.2">
      <c r="D441" s="288"/>
    </row>
    <row r="442" spans="4:4" x14ac:dyDescent="0.2">
      <c r="D442" s="288"/>
    </row>
    <row r="443" spans="4:4" x14ac:dyDescent="0.2">
      <c r="D443" s="288"/>
    </row>
    <row r="444" spans="4:4" x14ac:dyDescent="0.2">
      <c r="D444" s="288"/>
    </row>
    <row r="445" spans="4:4" x14ac:dyDescent="0.2">
      <c r="D445" s="288"/>
    </row>
    <row r="446" spans="4:4" x14ac:dyDescent="0.2">
      <c r="D446" s="288"/>
    </row>
    <row r="447" spans="4:4" x14ac:dyDescent="0.2">
      <c r="D447" s="288"/>
    </row>
    <row r="448" spans="4:4" x14ac:dyDescent="0.2">
      <c r="D448" s="288"/>
    </row>
    <row r="449" spans="4:4" x14ac:dyDescent="0.2">
      <c r="D449" s="288"/>
    </row>
    <row r="450" spans="4:4" x14ac:dyDescent="0.2">
      <c r="D450" s="288"/>
    </row>
    <row r="451" spans="4:4" x14ac:dyDescent="0.2">
      <c r="D451" s="288"/>
    </row>
    <row r="452" spans="4:4" x14ac:dyDescent="0.2">
      <c r="D452" s="288"/>
    </row>
    <row r="453" spans="4:4" x14ac:dyDescent="0.2">
      <c r="D453" s="288"/>
    </row>
    <row r="454" spans="4:4" x14ac:dyDescent="0.2">
      <c r="D454" s="288"/>
    </row>
    <row r="455" spans="4:4" x14ac:dyDescent="0.2">
      <c r="D455" s="288"/>
    </row>
    <row r="456" spans="4:4" x14ac:dyDescent="0.2">
      <c r="D456" s="288"/>
    </row>
    <row r="457" spans="4:4" x14ac:dyDescent="0.2">
      <c r="D457" s="288"/>
    </row>
    <row r="458" spans="4:4" x14ac:dyDescent="0.2">
      <c r="D458" s="288"/>
    </row>
    <row r="459" spans="4:4" x14ac:dyDescent="0.2">
      <c r="D459" s="288"/>
    </row>
    <row r="460" spans="4:4" x14ac:dyDescent="0.2">
      <c r="D460" s="288"/>
    </row>
    <row r="461" spans="4:4" x14ac:dyDescent="0.2">
      <c r="D461" s="288"/>
    </row>
    <row r="462" spans="4:4" x14ac:dyDescent="0.2">
      <c r="D462" s="288"/>
    </row>
    <row r="463" spans="4:4" x14ac:dyDescent="0.2">
      <c r="D463" s="288"/>
    </row>
    <row r="464" spans="4:4" x14ac:dyDescent="0.2">
      <c r="D464" s="288"/>
    </row>
    <row r="465" spans="4:4" x14ac:dyDescent="0.2">
      <c r="D465" s="288"/>
    </row>
    <row r="466" spans="4:4" x14ac:dyDescent="0.2">
      <c r="D466" s="288"/>
    </row>
    <row r="467" spans="4:4" x14ac:dyDescent="0.2">
      <c r="D467" s="288"/>
    </row>
    <row r="468" spans="4:4" x14ac:dyDescent="0.2">
      <c r="D468" s="288"/>
    </row>
    <row r="469" spans="4:4" x14ac:dyDescent="0.2">
      <c r="D469" s="288"/>
    </row>
    <row r="470" spans="4:4" x14ac:dyDescent="0.2">
      <c r="D470" s="288"/>
    </row>
    <row r="471" spans="4:4" x14ac:dyDescent="0.2">
      <c r="D471" s="288"/>
    </row>
    <row r="472" spans="4:4" x14ac:dyDescent="0.2">
      <c r="D472" s="288"/>
    </row>
    <row r="473" spans="4:4" x14ac:dyDescent="0.2">
      <c r="D473" s="288"/>
    </row>
    <row r="474" spans="4:4" x14ac:dyDescent="0.2">
      <c r="D474" s="288"/>
    </row>
    <row r="475" spans="4:4" x14ac:dyDescent="0.2">
      <c r="D475" s="288"/>
    </row>
    <row r="476" spans="4:4" x14ac:dyDescent="0.2">
      <c r="D476" s="288"/>
    </row>
    <row r="477" spans="4:4" x14ac:dyDescent="0.2">
      <c r="D477" s="288"/>
    </row>
    <row r="478" spans="4:4" x14ac:dyDescent="0.2">
      <c r="D478" s="288"/>
    </row>
    <row r="479" spans="4:4" x14ac:dyDescent="0.2">
      <c r="D479" s="288"/>
    </row>
    <row r="480" spans="4:4" x14ac:dyDescent="0.2">
      <c r="D480" s="288"/>
    </row>
    <row r="481" spans="4:4" x14ac:dyDescent="0.2">
      <c r="D481" s="288"/>
    </row>
    <row r="482" spans="4:4" x14ac:dyDescent="0.2">
      <c r="D482" s="288"/>
    </row>
    <row r="483" spans="4:4" x14ac:dyDescent="0.2">
      <c r="D483" s="288"/>
    </row>
    <row r="484" spans="4:4" x14ac:dyDescent="0.2">
      <c r="D484" s="288"/>
    </row>
    <row r="485" spans="4:4" x14ac:dyDescent="0.2">
      <c r="D485" s="288"/>
    </row>
    <row r="486" spans="4:4" x14ac:dyDescent="0.2">
      <c r="D486" s="288"/>
    </row>
    <row r="487" spans="4:4" x14ac:dyDescent="0.2">
      <c r="D487" s="288"/>
    </row>
    <row r="488" spans="4:4" x14ac:dyDescent="0.2">
      <c r="D488" s="288"/>
    </row>
    <row r="489" spans="4:4" x14ac:dyDescent="0.2">
      <c r="D489" s="288"/>
    </row>
    <row r="490" spans="4:4" x14ac:dyDescent="0.2">
      <c r="D490" s="288"/>
    </row>
    <row r="491" spans="4:4" x14ac:dyDescent="0.2">
      <c r="D491" s="288"/>
    </row>
    <row r="492" spans="4:4" x14ac:dyDescent="0.2">
      <c r="D492" s="288"/>
    </row>
    <row r="493" spans="4:4" x14ac:dyDescent="0.2">
      <c r="D493" s="288"/>
    </row>
    <row r="494" spans="4:4" x14ac:dyDescent="0.2">
      <c r="D494" s="288"/>
    </row>
    <row r="495" spans="4:4" x14ac:dyDescent="0.2">
      <c r="D495" s="288"/>
    </row>
    <row r="496" spans="4:4" x14ac:dyDescent="0.2">
      <c r="D496" s="288"/>
    </row>
    <row r="497" spans="4:4" x14ac:dyDescent="0.2">
      <c r="D497" s="288"/>
    </row>
    <row r="498" spans="4:4" x14ac:dyDescent="0.2">
      <c r="D498" s="288"/>
    </row>
    <row r="499" spans="4:4" x14ac:dyDescent="0.2">
      <c r="D499" s="288"/>
    </row>
    <row r="500" spans="4:4" x14ac:dyDescent="0.2">
      <c r="D500" s="288"/>
    </row>
    <row r="501" spans="4:4" x14ac:dyDescent="0.2">
      <c r="D501" s="288"/>
    </row>
    <row r="502" spans="4:4" x14ac:dyDescent="0.2">
      <c r="D502" s="288"/>
    </row>
    <row r="503" spans="4:4" x14ac:dyDescent="0.2">
      <c r="D503" s="288"/>
    </row>
    <row r="504" spans="4:4" x14ac:dyDescent="0.2">
      <c r="D504" s="288"/>
    </row>
    <row r="505" spans="4:4" x14ac:dyDescent="0.2">
      <c r="D505" s="288"/>
    </row>
    <row r="506" spans="4:4" x14ac:dyDescent="0.2">
      <c r="D506" s="288"/>
    </row>
    <row r="507" spans="4:4" x14ac:dyDescent="0.2">
      <c r="D507" s="288"/>
    </row>
    <row r="508" spans="4:4" x14ac:dyDescent="0.2">
      <c r="D508" s="288"/>
    </row>
    <row r="509" spans="4:4" x14ac:dyDescent="0.2">
      <c r="D509" s="288"/>
    </row>
    <row r="510" spans="4:4" x14ac:dyDescent="0.2">
      <c r="D510" s="288"/>
    </row>
    <row r="511" spans="4:4" x14ac:dyDescent="0.2">
      <c r="D511" s="288"/>
    </row>
    <row r="512" spans="4:4" x14ac:dyDescent="0.2">
      <c r="D512" s="288"/>
    </row>
    <row r="513" spans="4:4" x14ac:dyDescent="0.2">
      <c r="D513" s="288"/>
    </row>
    <row r="514" spans="4:4" x14ac:dyDescent="0.2">
      <c r="D514" s="288"/>
    </row>
    <row r="515" spans="4:4" x14ac:dyDescent="0.2">
      <c r="D515" s="288"/>
    </row>
    <row r="516" spans="4:4" x14ac:dyDescent="0.2">
      <c r="D516" s="288"/>
    </row>
    <row r="517" spans="4:4" x14ac:dyDescent="0.2">
      <c r="D517" s="288"/>
    </row>
    <row r="518" spans="4:4" x14ac:dyDescent="0.2">
      <c r="D518" s="288"/>
    </row>
    <row r="519" spans="4:4" x14ac:dyDescent="0.2">
      <c r="D519" s="288"/>
    </row>
    <row r="520" spans="4:4" x14ac:dyDescent="0.2">
      <c r="D520" s="288"/>
    </row>
    <row r="521" spans="4:4" x14ac:dyDescent="0.2">
      <c r="D521" s="288"/>
    </row>
    <row r="522" spans="4:4" x14ac:dyDescent="0.2">
      <c r="D522" s="288"/>
    </row>
    <row r="523" spans="4:4" x14ac:dyDescent="0.2">
      <c r="D523" s="288"/>
    </row>
    <row r="524" spans="4:4" x14ac:dyDescent="0.2">
      <c r="D524" s="288"/>
    </row>
    <row r="525" spans="4:4" x14ac:dyDescent="0.2">
      <c r="D525" s="288"/>
    </row>
    <row r="526" spans="4:4" x14ac:dyDescent="0.2">
      <c r="D526" s="288"/>
    </row>
    <row r="527" spans="4:4" x14ac:dyDescent="0.2">
      <c r="D527" s="288"/>
    </row>
    <row r="528" spans="4:4" x14ac:dyDescent="0.2">
      <c r="D528" s="288"/>
    </row>
    <row r="529" spans="4:4" x14ac:dyDescent="0.2">
      <c r="D529" s="288"/>
    </row>
    <row r="530" spans="4:4" x14ac:dyDescent="0.2">
      <c r="D530" s="288"/>
    </row>
    <row r="531" spans="4:4" x14ac:dyDescent="0.2">
      <c r="D531" s="288"/>
    </row>
    <row r="532" spans="4:4" x14ac:dyDescent="0.2">
      <c r="D532" s="288"/>
    </row>
    <row r="533" spans="4:4" x14ac:dyDescent="0.2">
      <c r="D533" s="288"/>
    </row>
    <row r="534" spans="4:4" x14ac:dyDescent="0.2">
      <c r="D534" s="288"/>
    </row>
    <row r="535" spans="4:4" x14ac:dyDescent="0.2">
      <c r="D535" s="288"/>
    </row>
    <row r="536" spans="4:4" x14ac:dyDescent="0.2">
      <c r="D536" s="288"/>
    </row>
    <row r="537" spans="4:4" x14ac:dyDescent="0.2">
      <c r="D537" s="288"/>
    </row>
    <row r="538" spans="4:4" x14ac:dyDescent="0.2">
      <c r="D538" s="288"/>
    </row>
    <row r="539" spans="4:4" x14ac:dyDescent="0.2">
      <c r="D539" s="288"/>
    </row>
    <row r="540" spans="4:4" x14ac:dyDescent="0.2">
      <c r="D540" s="288"/>
    </row>
    <row r="541" spans="4:4" x14ac:dyDescent="0.2">
      <c r="D541" s="288"/>
    </row>
    <row r="542" spans="4:4" x14ac:dyDescent="0.2">
      <c r="D542" s="288"/>
    </row>
    <row r="543" spans="4:4" x14ac:dyDescent="0.2">
      <c r="D543" s="288"/>
    </row>
    <row r="544" spans="4:4" x14ac:dyDescent="0.2">
      <c r="D544" s="288"/>
    </row>
    <row r="545" spans="4:4" x14ac:dyDescent="0.2">
      <c r="D545" s="288"/>
    </row>
    <row r="546" spans="4:4" x14ac:dyDescent="0.2">
      <c r="D546" s="288"/>
    </row>
    <row r="547" spans="4:4" x14ac:dyDescent="0.2">
      <c r="D547" s="288"/>
    </row>
    <row r="548" spans="4:4" x14ac:dyDescent="0.2">
      <c r="D548" s="288"/>
    </row>
    <row r="549" spans="4:4" x14ac:dyDescent="0.2">
      <c r="D549" s="288"/>
    </row>
    <row r="550" spans="4:4" x14ac:dyDescent="0.2">
      <c r="D550" s="288"/>
    </row>
    <row r="551" spans="4:4" x14ac:dyDescent="0.2">
      <c r="D551" s="288"/>
    </row>
    <row r="552" spans="4:4" x14ac:dyDescent="0.2">
      <c r="D552" s="288"/>
    </row>
    <row r="553" spans="4:4" x14ac:dyDescent="0.2">
      <c r="D553" s="288"/>
    </row>
    <row r="554" spans="4:4" x14ac:dyDescent="0.2">
      <c r="D554" s="288"/>
    </row>
    <row r="555" spans="4:4" x14ac:dyDescent="0.2">
      <c r="D555" s="288"/>
    </row>
    <row r="556" spans="4:4" x14ac:dyDescent="0.2">
      <c r="D556" s="288"/>
    </row>
    <row r="557" spans="4:4" x14ac:dyDescent="0.2">
      <c r="D557" s="288"/>
    </row>
    <row r="558" spans="4:4" x14ac:dyDescent="0.2">
      <c r="D558" s="288"/>
    </row>
    <row r="559" spans="4:4" x14ac:dyDescent="0.2">
      <c r="D559" s="288"/>
    </row>
    <row r="560" spans="4:4" x14ac:dyDescent="0.2">
      <c r="D560" s="288"/>
    </row>
    <row r="561" spans="4:4" x14ac:dyDescent="0.2">
      <c r="D561" s="288"/>
    </row>
    <row r="562" spans="4:4" x14ac:dyDescent="0.2">
      <c r="D562" s="288"/>
    </row>
    <row r="563" spans="4:4" x14ac:dyDescent="0.2">
      <c r="D563" s="288"/>
    </row>
    <row r="564" spans="4:4" x14ac:dyDescent="0.2">
      <c r="D564" s="288"/>
    </row>
    <row r="565" spans="4:4" x14ac:dyDescent="0.2">
      <c r="D565" s="288"/>
    </row>
    <row r="566" spans="4:4" x14ac:dyDescent="0.2">
      <c r="D566" s="288"/>
    </row>
    <row r="567" spans="4:4" x14ac:dyDescent="0.2">
      <c r="D567" s="288"/>
    </row>
    <row r="568" spans="4:4" x14ac:dyDescent="0.2">
      <c r="D568" s="288"/>
    </row>
    <row r="569" spans="4:4" x14ac:dyDescent="0.2">
      <c r="D569" s="288"/>
    </row>
    <row r="570" spans="4:4" x14ac:dyDescent="0.2">
      <c r="D570" s="288"/>
    </row>
    <row r="571" spans="4:4" x14ac:dyDescent="0.2">
      <c r="D571" s="288"/>
    </row>
    <row r="572" spans="4:4" x14ac:dyDescent="0.2">
      <c r="D572" s="288"/>
    </row>
    <row r="573" spans="4:4" x14ac:dyDescent="0.2">
      <c r="D573" s="288"/>
    </row>
    <row r="574" spans="4:4" x14ac:dyDescent="0.2">
      <c r="D574" s="288"/>
    </row>
    <row r="575" spans="4:4" x14ac:dyDescent="0.2">
      <c r="D575" s="288"/>
    </row>
    <row r="576" spans="4:4" x14ac:dyDescent="0.2">
      <c r="D576" s="288"/>
    </row>
    <row r="577" spans="4:4" x14ac:dyDescent="0.2">
      <c r="D577" s="288"/>
    </row>
    <row r="578" spans="4:4" x14ac:dyDescent="0.2">
      <c r="D578" s="288"/>
    </row>
    <row r="579" spans="4:4" x14ac:dyDescent="0.2">
      <c r="D579" s="288"/>
    </row>
    <row r="580" spans="4:4" x14ac:dyDescent="0.2">
      <c r="D580" s="288"/>
    </row>
    <row r="581" spans="4:4" x14ac:dyDescent="0.2">
      <c r="D581" s="288"/>
    </row>
    <row r="582" spans="4:4" x14ac:dyDescent="0.2">
      <c r="D582" s="288"/>
    </row>
    <row r="583" spans="4:4" x14ac:dyDescent="0.2">
      <c r="D583" s="288"/>
    </row>
    <row r="584" spans="4:4" x14ac:dyDescent="0.2">
      <c r="D584" s="288"/>
    </row>
    <row r="585" spans="4:4" x14ac:dyDescent="0.2">
      <c r="D585" s="288"/>
    </row>
    <row r="586" spans="4:4" x14ac:dyDescent="0.2">
      <c r="D586" s="288"/>
    </row>
    <row r="587" spans="4:4" x14ac:dyDescent="0.2">
      <c r="D587" s="288"/>
    </row>
    <row r="588" spans="4:4" x14ac:dyDescent="0.2">
      <c r="D588" s="288"/>
    </row>
    <row r="589" spans="4:4" x14ac:dyDescent="0.2">
      <c r="D589" s="288"/>
    </row>
    <row r="590" spans="4:4" x14ac:dyDescent="0.2">
      <c r="D590" s="288"/>
    </row>
    <row r="591" spans="4:4" x14ac:dyDescent="0.2">
      <c r="D591" s="288"/>
    </row>
    <row r="592" spans="4:4" x14ac:dyDescent="0.2">
      <c r="D592" s="288"/>
    </row>
    <row r="593" spans="4:4" x14ac:dyDescent="0.2">
      <c r="D593" s="288"/>
    </row>
    <row r="594" spans="4:4" x14ac:dyDescent="0.2">
      <c r="D594" s="288"/>
    </row>
    <row r="595" spans="4:4" x14ac:dyDescent="0.2">
      <c r="D595" s="288"/>
    </row>
    <row r="596" spans="4:4" x14ac:dyDescent="0.2">
      <c r="D596" s="288"/>
    </row>
    <row r="597" spans="4:4" x14ac:dyDescent="0.2">
      <c r="D597" s="288"/>
    </row>
    <row r="598" spans="4:4" x14ac:dyDescent="0.2">
      <c r="D598" s="288"/>
    </row>
    <row r="599" spans="4:4" x14ac:dyDescent="0.2">
      <c r="D599" s="288"/>
    </row>
    <row r="600" spans="4:4" x14ac:dyDescent="0.2">
      <c r="D600" s="288"/>
    </row>
    <row r="601" spans="4:4" x14ac:dyDescent="0.2">
      <c r="D601" s="288"/>
    </row>
    <row r="602" spans="4:4" x14ac:dyDescent="0.2">
      <c r="D602" s="288"/>
    </row>
    <row r="603" spans="4:4" x14ac:dyDescent="0.2">
      <c r="D603" s="288"/>
    </row>
    <row r="604" spans="4:4" x14ac:dyDescent="0.2">
      <c r="D604" s="288"/>
    </row>
    <row r="605" spans="4:4" x14ac:dyDescent="0.2">
      <c r="D605" s="288"/>
    </row>
    <row r="606" spans="4:4" x14ac:dyDescent="0.2">
      <c r="D606" s="288"/>
    </row>
    <row r="607" spans="4:4" x14ac:dyDescent="0.2">
      <c r="D607" s="288"/>
    </row>
    <row r="608" spans="4:4" x14ac:dyDescent="0.2">
      <c r="D608" s="288"/>
    </row>
    <row r="609" spans="4:4" x14ac:dyDescent="0.2">
      <c r="D609" s="288"/>
    </row>
    <row r="610" spans="4:4" x14ac:dyDescent="0.2">
      <c r="D610" s="288"/>
    </row>
    <row r="611" spans="4:4" x14ac:dyDescent="0.2">
      <c r="D611" s="288"/>
    </row>
    <row r="612" spans="4:4" x14ac:dyDescent="0.2">
      <c r="D612" s="288"/>
    </row>
    <row r="613" spans="4:4" x14ac:dyDescent="0.2">
      <c r="D613" s="288"/>
    </row>
    <row r="614" spans="4:4" x14ac:dyDescent="0.2">
      <c r="D614" s="288"/>
    </row>
    <row r="615" spans="4:4" x14ac:dyDescent="0.2">
      <c r="D615" s="288"/>
    </row>
    <row r="616" spans="4:4" x14ac:dyDescent="0.2">
      <c r="D616" s="288"/>
    </row>
    <row r="617" spans="4:4" x14ac:dyDescent="0.2">
      <c r="D617" s="288"/>
    </row>
    <row r="618" spans="4:4" x14ac:dyDescent="0.2">
      <c r="D618" s="288"/>
    </row>
    <row r="619" spans="4:4" x14ac:dyDescent="0.2">
      <c r="D619" s="288"/>
    </row>
    <row r="620" spans="4:4" x14ac:dyDescent="0.2">
      <c r="D620" s="288"/>
    </row>
    <row r="621" spans="4:4" x14ac:dyDescent="0.2">
      <c r="D621" s="288"/>
    </row>
    <row r="622" spans="4:4" x14ac:dyDescent="0.2">
      <c r="D622" s="288"/>
    </row>
    <row r="623" spans="4:4" x14ac:dyDescent="0.2">
      <c r="D623" s="288"/>
    </row>
    <row r="624" spans="4:4" x14ac:dyDescent="0.2">
      <c r="D624" s="288"/>
    </row>
    <row r="625" spans="4:4" x14ac:dyDescent="0.2">
      <c r="D625" s="288"/>
    </row>
    <row r="626" spans="4:4" x14ac:dyDescent="0.2">
      <c r="D626" s="288"/>
    </row>
    <row r="627" spans="4:4" x14ac:dyDescent="0.2">
      <c r="D627" s="288"/>
    </row>
    <row r="628" spans="4:4" x14ac:dyDescent="0.2">
      <c r="D628" s="288"/>
    </row>
    <row r="629" spans="4:4" x14ac:dyDescent="0.2">
      <c r="D629" s="288"/>
    </row>
    <row r="630" spans="4:4" x14ac:dyDescent="0.2">
      <c r="D630" s="288"/>
    </row>
    <row r="631" spans="4:4" x14ac:dyDescent="0.2">
      <c r="D631" s="288"/>
    </row>
    <row r="632" spans="4:4" x14ac:dyDescent="0.2">
      <c r="D632" s="288"/>
    </row>
    <row r="633" spans="4:4" x14ac:dyDescent="0.2">
      <c r="D633" s="288"/>
    </row>
    <row r="634" spans="4:4" x14ac:dyDescent="0.2">
      <c r="D634" s="288"/>
    </row>
    <row r="635" spans="4:4" x14ac:dyDescent="0.2">
      <c r="D635" s="288"/>
    </row>
    <row r="636" spans="4:4" x14ac:dyDescent="0.2">
      <c r="D636" s="288"/>
    </row>
    <row r="637" spans="4:4" x14ac:dyDescent="0.2">
      <c r="D637" s="288"/>
    </row>
    <row r="638" spans="4:4" x14ac:dyDescent="0.2">
      <c r="D638" s="288"/>
    </row>
    <row r="639" spans="4:4" x14ac:dyDescent="0.2">
      <c r="D639" s="288"/>
    </row>
    <row r="640" spans="4:4" x14ac:dyDescent="0.2">
      <c r="D640" s="288"/>
    </row>
    <row r="641" spans="4:4" x14ac:dyDescent="0.2">
      <c r="D641" s="288"/>
    </row>
    <row r="642" spans="4:4" x14ac:dyDescent="0.2">
      <c r="D642" s="288"/>
    </row>
    <row r="643" spans="4:4" x14ac:dyDescent="0.2">
      <c r="D643" s="288"/>
    </row>
    <row r="644" spans="4:4" x14ac:dyDescent="0.2">
      <c r="D644" s="288"/>
    </row>
    <row r="645" spans="4:4" x14ac:dyDescent="0.2">
      <c r="D645" s="288"/>
    </row>
    <row r="646" spans="4:4" x14ac:dyDescent="0.2">
      <c r="D646" s="288"/>
    </row>
    <row r="647" spans="4:4" x14ac:dyDescent="0.2">
      <c r="D647" s="288"/>
    </row>
    <row r="648" spans="4:4" x14ac:dyDescent="0.2">
      <c r="D648" s="288"/>
    </row>
    <row r="649" spans="4:4" x14ac:dyDescent="0.2">
      <c r="D649" s="288"/>
    </row>
    <row r="650" spans="4:4" x14ac:dyDescent="0.2">
      <c r="D650" s="288"/>
    </row>
    <row r="651" spans="4:4" x14ac:dyDescent="0.2">
      <c r="D651" s="288"/>
    </row>
    <row r="652" spans="4:4" x14ac:dyDescent="0.2">
      <c r="D652" s="288"/>
    </row>
    <row r="653" spans="4:4" x14ac:dyDescent="0.2">
      <c r="D653" s="288"/>
    </row>
    <row r="654" spans="4:4" x14ac:dyDescent="0.2">
      <c r="D654" s="288"/>
    </row>
    <row r="655" spans="4:4" x14ac:dyDescent="0.2">
      <c r="D655" s="288"/>
    </row>
    <row r="656" spans="4:4" x14ac:dyDescent="0.2">
      <c r="D656" s="288"/>
    </row>
    <row r="657" spans="4:4" x14ac:dyDescent="0.2">
      <c r="D657" s="288"/>
    </row>
    <row r="658" spans="4:4" x14ac:dyDescent="0.2">
      <c r="D658" s="288"/>
    </row>
    <row r="659" spans="4:4" x14ac:dyDescent="0.2">
      <c r="D659" s="288"/>
    </row>
    <row r="660" spans="4:4" x14ac:dyDescent="0.2">
      <c r="D660" s="288"/>
    </row>
    <row r="661" spans="4:4" x14ac:dyDescent="0.2">
      <c r="D661" s="288"/>
    </row>
    <row r="662" spans="4:4" x14ac:dyDescent="0.2">
      <c r="D662" s="288"/>
    </row>
    <row r="663" spans="4:4" x14ac:dyDescent="0.2">
      <c r="D663" s="288"/>
    </row>
    <row r="664" spans="4:4" x14ac:dyDescent="0.2">
      <c r="D664" s="288"/>
    </row>
    <row r="665" spans="4:4" x14ac:dyDescent="0.2">
      <c r="D665" s="288"/>
    </row>
    <row r="666" spans="4:4" x14ac:dyDescent="0.2">
      <c r="D666" s="288"/>
    </row>
    <row r="667" spans="4:4" x14ac:dyDescent="0.2">
      <c r="D667" s="288"/>
    </row>
    <row r="668" spans="4:4" x14ac:dyDescent="0.2">
      <c r="D668" s="288"/>
    </row>
    <row r="669" spans="4:4" x14ac:dyDescent="0.2">
      <c r="D669" s="288"/>
    </row>
    <row r="670" spans="4:4" x14ac:dyDescent="0.2">
      <c r="D670" s="288"/>
    </row>
    <row r="671" spans="4:4" x14ac:dyDescent="0.2">
      <c r="D671" s="288"/>
    </row>
    <row r="672" spans="4:4" x14ac:dyDescent="0.2">
      <c r="D672" s="288"/>
    </row>
    <row r="673" spans="4:4" x14ac:dyDescent="0.2">
      <c r="D673" s="288"/>
    </row>
    <row r="674" spans="4:4" x14ac:dyDescent="0.2">
      <c r="D674" s="288"/>
    </row>
    <row r="675" spans="4:4" x14ac:dyDescent="0.2">
      <c r="D675" s="288"/>
    </row>
    <row r="676" spans="4:4" x14ac:dyDescent="0.2">
      <c r="D676" s="288"/>
    </row>
    <row r="677" spans="4:4" x14ac:dyDescent="0.2">
      <c r="D677" s="288"/>
    </row>
    <row r="678" spans="4:4" x14ac:dyDescent="0.2">
      <c r="D678" s="288"/>
    </row>
    <row r="679" spans="4:4" x14ac:dyDescent="0.2">
      <c r="D679" s="288"/>
    </row>
    <row r="680" spans="4:4" x14ac:dyDescent="0.2">
      <c r="D680" s="288"/>
    </row>
    <row r="681" spans="4:4" x14ac:dyDescent="0.2">
      <c r="D681" s="288"/>
    </row>
    <row r="682" spans="4:4" x14ac:dyDescent="0.2">
      <c r="D682" s="288"/>
    </row>
    <row r="683" spans="4:4" x14ac:dyDescent="0.2">
      <c r="D683" s="288"/>
    </row>
    <row r="684" spans="4:4" x14ac:dyDescent="0.2">
      <c r="D684" s="288"/>
    </row>
    <row r="685" spans="4:4" x14ac:dyDescent="0.2">
      <c r="D685" s="288"/>
    </row>
    <row r="686" spans="4:4" x14ac:dyDescent="0.2">
      <c r="D686" s="288"/>
    </row>
    <row r="687" spans="4:4" x14ac:dyDescent="0.2">
      <c r="D687" s="288"/>
    </row>
    <row r="688" spans="4:4" x14ac:dyDescent="0.2">
      <c r="D688" s="288"/>
    </row>
    <row r="689" spans="4:4" x14ac:dyDescent="0.2">
      <c r="D689" s="288"/>
    </row>
    <row r="690" spans="4:4" x14ac:dyDescent="0.2">
      <c r="D690" s="288"/>
    </row>
    <row r="691" spans="4:4" x14ac:dyDescent="0.2">
      <c r="D691" s="288"/>
    </row>
    <row r="692" spans="4:4" x14ac:dyDescent="0.2">
      <c r="D692" s="288"/>
    </row>
    <row r="693" spans="4:4" x14ac:dyDescent="0.2">
      <c r="D693" s="288"/>
    </row>
    <row r="694" spans="4:4" x14ac:dyDescent="0.2">
      <c r="D694" s="288"/>
    </row>
    <row r="695" spans="4:4" x14ac:dyDescent="0.2">
      <c r="D695" s="288"/>
    </row>
    <row r="696" spans="4:4" x14ac:dyDescent="0.2">
      <c r="D696" s="288"/>
    </row>
    <row r="697" spans="4:4" x14ac:dyDescent="0.2">
      <c r="D697" s="288"/>
    </row>
    <row r="698" spans="4:4" x14ac:dyDescent="0.2">
      <c r="D698" s="288"/>
    </row>
    <row r="699" spans="4:4" x14ac:dyDescent="0.2">
      <c r="D699" s="288"/>
    </row>
    <row r="700" spans="4:4" x14ac:dyDescent="0.2">
      <c r="D700" s="288"/>
    </row>
    <row r="701" spans="4:4" x14ac:dyDescent="0.2">
      <c r="D701" s="288"/>
    </row>
    <row r="702" spans="4:4" x14ac:dyDescent="0.2">
      <c r="D702" s="288"/>
    </row>
    <row r="703" spans="4:4" x14ac:dyDescent="0.2">
      <c r="D703" s="288"/>
    </row>
    <row r="704" spans="4:4" x14ac:dyDescent="0.2">
      <c r="D704" s="288"/>
    </row>
    <row r="705" spans="4:4" x14ac:dyDescent="0.2">
      <c r="D705" s="288"/>
    </row>
    <row r="706" spans="4:4" x14ac:dyDescent="0.2">
      <c r="D706" s="288"/>
    </row>
    <row r="707" spans="4:4" x14ac:dyDescent="0.2">
      <c r="D707" s="288"/>
    </row>
    <row r="708" spans="4:4" x14ac:dyDescent="0.2">
      <c r="D708" s="288"/>
    </row>
    <row r="709" spans="4:4" x14ac:dyDescent="0.2">
      <c r="D709" s="288"/>
    </row>
    <row r="710" spans="4:4" x14ac:dyDescent="0.2">
      <c r="D710" s="288"/>
    </row>
    <row r="711" spans="4:4" x14ac:dyDescent="0.2">
      <c r="D711" s="288"/>
    </row>
    <row r="712" spans="4:4" x14ac:dyDescent="0.2">
      <c r="D712" s="288"/>
    </row>
    <row r="713" spans="4:4" x14ac:dyDescent="0.2">
      <c r="D713" s="288"/>
    </row>
    <row r="714" spans="4:4" x14ac:dyDescent="0.2">
      <c r="D714" s="288"/>
    </row>
    <row r="715" spans="4:4" x14ac:dyDescent="0.2">
      <c r="D715" s="288"/>
    </row>
    <row r="716" spans="4:4" x14ac:dyDescent="0.2">
      <c r="D716" s="288"/>
    </row>
    <row r="717" spans="4:4" x14ac:dyDescent="0.2">
      <c r="D717" s="288"/>
    </row>
    <row r="718" spans="4:4" x14ac:dyDescent="0.2">
      <c r="D718" s="288"/>
    </row>
    <row r="719" spans="4:4" x14ac:dyDescent="0.2">
      <c r="D719" s="288"/>
    </row>
    <row r="720" spans="4:4" x14ac:dyDescent="0.2">
      <c r="D720" s="288"/>
    </row>
    <row r="721" spans="4:4" x14ac:dyDescent="0.2">
      <c r="D721" s="288"/>
    </row>
    <row r="722" spans="4:4" x14ac:dyDescent="0.2">
      <c r="D722" s="288"/>
    </row>
    <row r="723" spans="4:4" x14ac:dyDescent="0.2">
      <c r="D723" s="288"/>
    </row>
    <row r="724" spans="4:4" x14ac:dyDescent="0.2">
      <c r="D724" s="288"/>
    </row>
    <row r="725" spans="4:4" x14ac:dyDescent="0.2">
      <c r="D725" s="288"/>
    </row>
    <row r="726" spans="4:4" x14ac:dyDescent="0.2">
      <c r="D726" s="288"/>
    </row>
    <row r="727" spans="4:4" x14ac:dyDescent="0.2">
      <c r="D727" s="288"/>
    </row>
    <row r="728" spans="4:4" x14ac:dyDescent="0.2">
      <c r="D728" s="288"/>
    </row>
    <row r="729" spans="4:4" x14ac:dyDescent="0.2">
      <c r="D729" s="288"/>
    </row>
    <row r="730" spans="4:4" x14ac:dyDescent="0.2">
      <c r="D730" s="288"/>
    </row>
    <row r="731" spans="4:4" x14ac:dyDescent="0.2">
      <c r="D731" s="288"/>
    </row>
    <row r="732" spans="4:4" x14ac:dyDescent="0.2">
      <c r="D732" s="288"/>
    </row>
    <row r="733" spans="4:4" x14ac:dyDescent="0.2">
      <c r="D733" s="288"/>
    </row>
    <row r="734" spans="4:4" x14ac:dyDescent="0.2">
      <c r="D734" s="288"/>
    </row>
    <row r="735" spans="4:4" x14ac:dyDescent="0.2">
      <c r="D735" s="288"/>
    </row>
    <row r="736" spans="4:4" x14ac:dyDescent="0.2">
      <c r="D736" s="288"/>
    </row>
    <row r="737" spans="4:4" x14ac:dyDescent="0.2">
      <c r="D737" s="288"/>
    </row>
    <row r="738" spans="4:4" x14ac:dyDescent="0.2">
      <c r="D738" s="288"/>
    </row>
    <row r="739" spans="4:4" x14ac:dyDescent="0.2">
      <c r="D739" s="288"/>
    </row>
    <row r="740" spans="4:4" x14ac:dyDescent="0.2">
      <c r="D740" s="288"/>
    </row>
    <row r="741" spans="4:4" x14ac:dyDescent="0.2">
      <c r="D741" s="288"/>
    </row>
    <row r="742" spans="4:4" x14ac:dyDescent="0.2">
      <c r="D742" s="288"/>
    </row>
    <row r="743" spans="4:4" x14ac:dyDescent="0.2">
      <c r="D743" s="288"/>
    </row>
    <row r="744" spans="4:4" x14ac:dyDescent="0.2">
      <c r="D744" s="288"/>
    </row>
    <row r="745" spans="4:4" x14ac:dyDescent="0.2">
      <c r="D745" s="288"/>
    </row>
    <row r="746" spans="4:4" x14ac:dyDescent="0.2">
      <c r="D746" s="288"/>
    </row>
    <row r="747" spans="4:4" x14ac:dyDescent="0.2">
      <c r="D747" s="288"/>
    </row>
    <row r="748" spans="4:4" x14ac:dyDescent="0.2">
      <c r="D748" s="288"/>
    </row>
    <row r="749" spans="4:4" x14ac:dyDescent="0.2">
      <c r="D749" s="288"/>
    </row>
    <row r="750" spans="4:4" x14ac:dyDescent="0.2">
      <c r="D750" s="288"/>
    </row>
    <row r="751" spans="4:4" x14ac:dyDescent="0.2">
      <c r="D751" s="288"/>
    </row>
    <row r="752" spans="4:4" x14ac:dyDescent="0.2">
      <c r="D752" s="288"/>
    </row>
    <row r="753" spans="4:4" x14ac:dyDescent="0.2">
      <c r="D753" s="288"/>
    </row>
    <row r="754" spans="4:4" x14ac:dyDescent="0.2">
      <c r="D754" s="288"/>
    </row>
    <row r="755" spans="4:4" x14ac:dyDescent="0.2">
      <c r="D755" s="288"/>
    </row>
    <row r="756" spans="4:4" x14ac:dyDescent="0.2">
      <c r="D756" s="288"/>
    </row>
    <row r="757" spans="4:4" x14ac:dyDescent="0.2">
      <c r="D757" s="288"/>
    </row>
    <row r="758" spans="4:4" x14ac:dyDescent="0.2">
      <c r="D758" s="288"/>
    </row>
    <row r="759" spans="4:4" x14ac:dyDescent="0.2">
      <c r="D759" s="288"/>
    </row>
    <row r="760" spans="4:4" x14ac:dyDescent="0.2">
      <c r="D760" s="288"/>
    </row>
    <row r="761" spans="4:4" x14ac:dyDescent="0.2">
      <c r="D761" s="288"/>
    </row>
    <row r="762" spans="4:4" x14ac:dyDescent="0.2">
      <c r="D762" s="288"/>
    </row>
    <row r="763" spans="4:4" x14ac:dyDescent="0.2">
      <c r="D763" s="288"/>
    </row>
    <row r="764" spans="4:4" x14ac:dyDescent="0.2">
      <c r="D764" s="288"/>
    </row>
    <row r="765" spans="4:4" x14ac:dyDescent="0.2">
      <c r="D765" s="288"/>
    </row>
    <row r="766" spans="4:4" x14ac:dyDescent="0.2">
      <c r="D766" s="288"/>
    </row>
    <row r="767" spans="4:4" x14ac:dyDescent="0.2">
      <c r="D767" s="288"/>
    </row>
    <row r="768" spans="4:4" x14ac:dyDescent="0.2">
      <c r="D768" s="288"/>
    </row>
    <row r="769" spans="4:4" x14ac:dyDescent="0.2">
      <c r="D769" s="288"/>
    </row>
    <row r="770" spans="4:4" x14ac:dyDescent="0.2">
      <c r="D770" s="288"/>
    </row>
    <row r="771" spans="4:4" x14ac:dyDescent="0.2">
      <c r="D771" s="288"/>
    </row>
    <row r="772" spans="4:4" x14ac:dyDescent="0.2">
      <c r="D772" s="288"/>
    </row>
    <row r="773" spans="4:4" x14ac:dyDescent="0.2">
      <c r="D773" s="288"/>
    </row>
    <row r="774" spans="4:4" x14ac:dyDescent="0.2">
      <c r="D774" s="288"/>
    </row>
    <row r="775" spans="4:4" x14ac:dyDescent="0.2">
      <c r="D775" s="288"/>
    </row>
    <row r="776" spans="4:4" x14ac:dyDescent="0.2">
      <c r="D776" s="288"/>
    </row>
    <row r="777" spans="4:4" x14ac:dyDescent="0.2">
      <c r="D777" s="288"/>
    </row>
    <row r="778" spans="4:4" x14ac:dyDescent="0.2">
      <c r="D778" s="288"/>
    </row>
    <row r="779" spans="4:4" x14ac:dyDescent="0.2">
      <c r="D779" s="288"/>
    </row>
    <row r="780" spans="4:4" x14ac:dyDescent="0.2">
      <c r="D780" s="288"/>
    </row>
    <row r="781" spans="4:4" x14ac:dyDescent="0.2">
      <c r="D781" s="288"/>
    </row>
    <row r="782" spans="4:4" x14ac:dyDescent="0.2">
      <c r="D782" s="288"/>
    </row>
    <row r="783" spans="4:4" x14ac:dyDescent="0.2">
      <c r="D783" s="288"/>
    </row>
    <row r="784" spans="4:4" x14ac:dyDescent="0.2">
      <c r="D784" s="288"/>
    </row>
    <row r="785" spans="4:4" x14ac:dyDescent="0.2">
      <c r="D785" s="288"/>
    </row>
    <row r="786" spans="4:4" x14ac:dyDescent="0.2">
      <c r="D786" s="288"/>
    </row>
    <row r="787" spans="4:4" x14ac:dyDescent="0.2">
      <c r="D787" s="288"/>
    </row>
    <row r="788" spans="4:4" x14ac:dyDescent="0.2">
      <c r="D788" s="288"/>
    </row>
    <row r="789" spans="4:4" x14ac:dyDescent="0.2">
      <c r="D789" s="288"/>
    </row>
    <row r="790" spans="4:4" x14ac:dyDescent="0.2">
      <c r="D790" s="288"/>
    </row>
    <row r="791" spans="4:4" x14ac:dyDescent="0.2">
      <c r="D791" s="288"/>
    </row>
    <row r="792" spans="4:4" x14ac:dyDescent="0.2">
      <c r="D792" s="288"/>
    </row>
    <row r="793" spans="4:4" x14ac:dyDescent="0.2">
      <c r="D793" s="288"/>
    </row>
    <row r="794" spans="4:4" x14ac:dyDescent="0.2">
      <c r="D794" s="288"/>
    </row>
    <row r="795" spans="4:4" x14ac:dyDescent="0.2">
      <c r="D795" s="288"/>
    </row>
    <row r="796" spans="4:4" x14ac:dyDescent="0.2">
      <c r="D796" s="288"/>
    </row>
    <row r="797" spans="4:4" x14ac:dyDescent="0.2">
      <c r="D797" s="288"/>
    </row>
    <row r="798" spans="4:4" x14ac:dyDescent="0.2">
      <c r="D798" s="288"/>
    </row>
    <row r="799" spans="4:4" x14ac:dyDescent="0.2">
      <c r="D799" s="288"/>
    </row>
    <row r="800" spans="4:4" x14ac:dyDescent="0.2">
      <c r="D800" s="288"/>
    </row>
    <row r="801" spans="4:4" x14ac:dyDescent="0.2">
      <c r="D801" s="288"/>
    </row>
    <row r="802" spans="4:4" x14ac:dyDescent="0.2">
      <c r="D802" s="288"/>
    </row>
    <row r="803" spans="4:4" x14ac:dyDescent="0.2">
      <c r="D803" s="288"/>
    </row>
    <row r="804" spans="4:4" x14ac:dyDescent="0.2">
      <c r="D804" s="288"/>
    </row>
    <row r="805" spans="4:4" x14ac:dyDescent="0.2">
      <c r="D805" s="288"/>
    </row>
    <row r="806" spans="4:4" x14ac:dyDescent="0.2">
      <c r="D806" s="288"/>
    </row>
    <row r="807" spans="4:4" x14ac:dyDescent="0.2">
      <c r="D807" s="288"/>
    </row>
    <row r="808" spans="4:4" x14ac:dyDescent="0.2">
      <c r="D808" s="288"/>
    </row>
    <row r="809" spans="4:4" x14ac:dyDescent="0.2">
      <c r="D809" s="288"/>
    </row>
    <row r="810" spans="4:4" x14ac:dyDescent="0.2">
      <c r="D810" s="288"/>
    </row>
    <row r="811" spans="4:4" x14ac:dyDescent="0.2">
      <c r="D811" s="288"/>
    </row>
    <row r="812" spans="4:4" x14ac:dyDescent="0.2">
      <c r="D812" s="288"/>
    </row>
    <row r="813" spans="4:4" x14ac:dyDescent="0.2">
      <c r="D813" s="288"/>
    </row>
    <row r="814" spans="4:4" x14ac:dyDescent="0.2">
      <c r="D814" s="288"/>
    </row>
    <row r="815" spans="4:4" x14ac:dyDescent="0.2">
      <c r="D815" s="288"/>
    </row>
    <row r="816" spans="4:4" x14ac:dyDescent="0.2">
      <c r="D816" s="288"/>
    </row>
    <row r="817" spans="4:4" x14ac:dyDescent="0.2">
      <c r="D817" s="288"/>
    </row>
    <row r="818" spans="4:4" x14ac:dyDescent="0.2">
      <c r="D818" s="288"/>
    </row>
    <row r="819" spans="4:4" x14ac:dyDescent="0.2">
      <c r="D819" s="288"/>
    </row>
    <row r="820" spans="4:4" x14ac:dyDescent="0.2">
      <c r="D820" s="288"/>
    </row>
    <row r="821" spans="4:4" x14ac:dyDescent="0.2">
      <c r="D821" s="288"/>
    </row>
    <row r="822" spans="4:4" x14ac:dyDescent="0.2">
      <c r="D822" s="288"/>
    </row>
    <row r="823" spans="4:4" x14ac:dyDescent="0.2">
      <c r="D823" s="288"/>
    </row>
    <row r="824" spans="4:4" x14ac:dyDescent="0.2">
      <c r="D824" s="288"/>
    </row>
    <row r="825" spans="4:4" x14ac:dyDescent="0.2">
      <c r="D825" s="288"/>
    </row>
    <row r="826" spans="4:4" x14ac:dyDescent="0.2">
      <c r="D826" s="288"/>
    </row>
    <row r="827" spans="4:4" x14ac:dyDescent="0.2">
      <c r="D827" s="288"/>
    </row>
    <row r="828" spans="4:4" x14ac:dyDescent="0.2">
      <c r="D828" s="288"/>
    </row>
    <row r="829" spans="4:4" x14ac:dyDescent="0.2">
      <c r="D829" s="288"/>
    </row>
    <row r="830" spans="4:4" x14ac:dyDescent="0.2">
      <c r="D830" s="288"/>
    </row>
    <row r="831" spans="4:4" x14ac:dyDescent="0.2">
      <c r="D831" s="288"/>
    </row>
    <row r="832" spans="4:4" x14ac:dyDescent="0.2">
      <c r="D832" s="288"/>
    </row>
    <row r="833" spans="4:4" x14ac:dyDescent="0.2">
      <c r="D833" s="288"/>
    </row>
    <row r="834" spans="4:4" x14ac:dyDescent="0.2">
      <c r="D834" s="288"/>
    </row>
    <row r="835" spans="4:4" x14ac:dyDescent="0.2">
      <c r="D835" s="288"/>
    </row>
    <row r="836" spans="4:4" x14ac:dyDescent="0.2">
      <c r="D836" s="288"/>
    </row>
    <row r="837" spans="4:4" x14ac:dyDescent="0.2">
      <c r="D837" s="288"/>
    </row>
    <row r="838" spans="4:4" x14ac:dyDescent="0.2">
      <c r="D838" s="288"/>
    </row>
    <row r="839" spans="4:4" x14ac:dyDescent="0.2">
      <c r="D839" s="288"/>
    </row>
    <row r="840" spans="4:4" x14ac:dyDescent="0.2">
      <c r="D840" s="288"/>
    </row>
    <row r="841" spans="4:4" x14ac:dyDescent="0.2">
      <c r="D841" s="288"/>
    </row>
    <row r="842" spans="4:4" x14ac:dyDescent="0.2">
      <c r="D842" s="288"/>
    </row>
    <row r="843" spans="4:4" x14ac:dyDescent="0.2">
      <c r="D843" s="288"/>
    </row>
    <row r="844" spans="4:4" x14ac:dyDescent="0.2">
      <c r="D844" s="288"/>
    </row>
    <row r="845" spans="4:4" x14ac:dyDescent="0.2">
      <c r="D845" s="288"/>
    </row>
    <row r="846" spans="4:4" x14ac:dyDescent="0.2">
      <c r="D846" s="288"/>
    </row>
    <row r="847" spans="4:4" x14ac:dyDescent="0.2">
      <c r="D847" s="288"/>
    </row>
    <row r="848" spans="4:4" x14ac:dyDescent="0.2">
      <c r="D848" s="288"/>
    </row>
    <row r="849" spans="4:4" x14ac:dyDescent="0.2">
      <c r="D849" s="288"/>
    </row>
    <row r="850" spans="4:4" x14ac:dyDescent="0.2">
      <c r="D850" s="288"/>
    </row>
    <row r="851" spans="4:4" x14ac:dyDescent="0.2">
      <c r="D851" s="288"/>
    </row>
    <row r="852" spans="4:4" x14ac:dyDescent="0.2">
      <c r="D852" s="288"/>
    </row>
    <row r="853" spans="4:4" x14ac:dyDescent="0.2">
      <c r="D853" s="288"/>
    </row>
    <row r="854" spans="4:4" x14ac:dyDescent="0.2">
      <c r="D854" s="288"/>
    </row>
    <row r="855" spans="4:4" x14ac:dyDescent="0.2">
      <c r="D855" s="288"/>
    </row>
    <row r="856" spans="4:4" x14ac:dyDescent="0.2">
      <c r="D856" s="288"/>
    </row>
    <row r="857" spans="4:4" x14ac:dyDescent="0.2">
      <c r="D857" s="288"/>
    </row>
    <row r="858" spans="4:4" x14ac:dyDescent="0.2">
      <c r="D858" s="288"/>
    </row>
    <row r="859" spans="4:4" x14ac:dyDescent="0.2">
      <c r="D859" s="288"/>
    </row>
    <row r="860" spans="4:4" x14ac:dyDescent="0.2">
      <c r="D860" s="288"/>
    </row>
    <row r="861" spans="4:4" x14ac:dyDescent="0.2">
      <c r="D861" s="288"/>
    </row>
    <row r="862" spans="4:4" x14ac:dyDescent="0.2">
      <c r="D862" s="288"/>
    </row>
    <row r="863" spans="4:4" x14ac:dyDescent="0.2">
      <c r="D863" s="288"/>
    </row>
    <row r="864" spans="4:4" x14ac:dyDescent="0.2">
      <c r="D864" s="288"/>
    </row>
    <row r="865" spans="4:4" x14ac:dyDescent="0.2">
      <c r="D865" s="288"/>
    </row>
    <row r="866" spans="4:4" x14ac:dyDescent="0.2">
      <c r="D866" s="288"/>
    </row>
    <row r="867" spans="4:4" x14ac:dyDescent="0.2">
      <c r="D867" s="288"/>
    </row>
    <row r="868" spans="4:4" x14ac:dyDescent="0.2">
      <c r="D868" s="288"/>
    </row>
    <row r="869" spans="4:4" x14ac:dyDescent="0.2">
      <c r="D869" s="288"/>
    </row>
    <row r="870" spans="4:4" x14ac:dyDescent="0.2">
      <c r="D870" s="288"/>
    </row>
    <row r="871" spans="4:4" x14ac:dyDescent="0.2">
      <c r="D871" s="288"/>
    </row>
    <row r="872" spans="4:4" x14ac:dyDescent="0.2">
      <c r="D872" s="288"/>
    </row>
    <row r="873" spans="4:4" x14ac:dyDescent="0.2">
      <c r="D873" s="288"/>
    </row>
    <row r="874" spans="4:4" x14ac:dyDescent="0.2">
      <c r="D874" s="288"/>
    </row>
    <row r="875" spans="4:4" x14ac:dyDescent="0.2">
      <c r="D875" s="288"/>
    </row>
    <row r="876" spans="4:4" x14ac:dyDescent="0.2">
      <c r="D876" s="288"/>
    </row>
    <row r="877" spans="4:4" x14ac:dyDescent="0.2">
      <c r="D877" s="288"/>
    </row>
    <row r="878" spans="4:4" x14ac:dyDescent="0.2">
      <c r="D878" s="288"/>
    </row>
    <row r="879" spans="4:4" x14ac:dyDescent="0.2">
      <c r="D879" s="288"/>
    </row>
    <row r="880" spans="4:4" x14ac:dyDescent="0.2">
      <c r="D880" s="288"/>
    </row>
    <row r="881" spans="4:4" x14ac:dyDescent="0.2">
      <c r="D881" s="288"/>
    </row>
    <row r="882" spans="4:4" x14ac:dyDescent="0.2">
      <c r="D882" s="288"/>
    </row>
    <row r="883" spans="4:4" x14ac:dyDescent="0.2">
      <c r="D883" s="288"/>
    </row>
    <row r="884" spans="4:4" x14ac:dyDescent="0.2">
      <c r="D884" s="288"/>
    </row>
    <row r="885" spans="4:4" x14ac:dyDescent="0.2">
      <c r="D885" s="288"/>
    </row>
    <row r="886" spans="4:4" x14ac:dyDescent="0.2">
      <c r="D886" s="288"/>
    </row>
    <row r="887" spans="4:4" x14ac:dyDescent="0.2">
      <c r="D887" s="288"/>
    </row>
    <row r="888" spans="4:4" x14ac:dyDescent="0.2">
      <c r="D888" s="288"/>
    </row>
    <row r="889" spans="4:4" x14ac:dyDescent="0.2">
      <c r="D889" s="288"/>
    </row>
    <row r="890" spans="4:4" x14ac:dyDescent="0.2">
      <c r="D890" s="288"/>
    </row>
    <row r="891" spans="4:4" x14ac:dyDescent="0.2">
      <c r="D891" s="288"/>
    </row>
    <row r="892" spans="4:4" x14ac:dyDescent="0.2">
      <c r="D892" s="288"/>
    </row>
    <row r="893" spans="4:4" x14ac:dyDescent="0.2">
      <c r="D893" s="288"/>
    </row>
    <row r="894" spans="4:4" x14ac:dyDescent="0.2">
      <c r="D894" s="288"/>
    </row>
    <row r="895" spans="4:4" x14ac:dyDescent="0.2">
      <c r="D895" s="288"/>
    </row>
    <row r="896" spans="4:4" x14ac:dyDescent="0.2">
      <c r="D896" s="288"/>
    </row>
    <row r="897" spans="4:4" x14ac:dyDescent="0.2">
      <c r="D897" s="288"/>
    </row>
    <row r="898" spans="4:4" x14ac:dyDescent="0.2">
      <c r="D898" s="288"/>
    </row>
    <row r="899" spans="4:4" x14ac:dyDescent="0.2">
      <c r="D899" s="288"/>
    </row>
    <row r="900" spans="4:4" x14ac:dyDescent="0.2">
      <c r="D900" s="288"/>
    </row>
    <row r="901" spans="4:4" x14ac:dyDescent="0.2">
      <c r="D901" s="288"/>
    </row>
    <row r="902" spans="4:4" x14ac:dyDescent="0.2">
      <c r="D902" s="288"/>
    </row>
    <row r="903" spans="4:4" x14ac:dyDescent="0.2">
      <c r="D903" s="288"/>
    </row>
    <row r="904" spans="4:4" x14ac:dyDescent="0.2">
      <c r="D904" s="288"/>
    </row>
    <row r="905" spans="4:4" x14ac:dyDescent="0.2">
      <c r="D905" s="288"/>
    </row>
    <row r="906" spans="4:4" x14ac:dyDescent="0.2">
      <c r="D906" s="288"/>
    </row>
    <row r="907" spans="4:4" x14ac:dyDescent="0.2">
      <c r="D907" s="288"/>
    </row>
    <row r="908" spans="4:4" x14ac:dyDescent="0.2">
      <c r="D908" s="288"/>
    </row>
    <row r="909" spans="4:4" x14ac:dyDescent="0.2">
      <c r="D909" s="288"/>
    </row>
    <row r="910" spans="4:4" x14ac:dyDescent="0.2">
      <c r="D910" s="288"/>
    </row>
    <row r="911" spans="4:4" x14ac:dyDescent="0.2">
      <c r="D911" s="288"/>
    </row>
    <row r="912" spans="4:4" x14ac:dyDescent="0.2">
      <c r="D912" s="288"/>
    </row>
    <row r="913" spans="4:4" x14ac:dyDescent="0.2">
      <c r="D913" s="288"/>
    </row>
    <row r="914" spans="4:4" x14ac:dyDescent="0.2">
      <c r="D914" s="288"/>
    </row>
    <row r="915" spans="4:4" x14ac:dyDescent="0.2">
      <c r="D915" s="288"/>
    </row>
    <row r="916" spans="4:4" x14ac:dyDescent="0.2">
      <c r="D916" s="288"/>
    </row>
    <row r="917" spans="4:4" x14ac:dyDescent="0.2">
      <c r="D917" s="288"/>
    </row>
    <row r="918" spans="4:4" x14ac:dyDescent="0.2">
      <c r="D918" s="288"/>
    </row>
    <row r="919" spans="4:4" x14ac:dyDescent="0.2">
      <c r="D919" s="288"/>
    </row>
    <row r="920" spans="4:4" x14ac:dyDescent="0.2">
      <c r="D920" s="288"/>
    </row>
    <row r="921" spans="4:4" x14ac:dyDescent="0.2">
      <c r="D921" s="288"/>
    </row>
    <row r="922" spans="4:4" x14ac:dyDescent="0.2">
      <c r="D922" s="288"/>
    </row>
    <row r="923" spans="4:4" x14ac:dyDescent="0.2">
      <c r="D923" s="288"/>
    </row>
    <row r="924" spans="4:4" x14ac:dyDescent="0.2">
      <c r="D924" s="288"/>
    </row>
    <row r="925" spans="4:4" x14ac:dyDescent="0.2">
      <c r="D925" s="288"/>
    </row>
    <row r="926" spans="4:4" x14ac:dyDescent="0.2">
      <c r="D926" s="288"/>
    </row>
    <row r="927" spans="4:4" x14ac:dyDescent="0.2">
      <c r="D927" s="288"/>
    </row>
    <row r="928" spans="4:4" x14ac:dyDescent="0.2">
      <c r="D928" s="288"/>
    </row>
    <row r="929" spans="4:4" x14ac:dyDescent="0.2">
      <c r="D929" s="288"/>
    </row>
    <row r="930" spans="4:4" x14ac:dyDescent="0.2">
      <c r="D930" s="288"/>
    </row>
    <row r="931" spans="4:4" x14ac:dyDescent="0.2">
      <c r="D931" s="288"/>
    </row>
    <row r="932" spans="4:4" x14ac:dyDescent="0.2">
      <c r="D932" s="288"/>
    </row>
    <row r="933" spans="4:4" x14ac:dyDescent="0.2">
      <c r="D933" s="288"/>
    </row>
    <row r="934" spans="4:4" x14ac:dyDescent="0.2">
      <c r="D934" s="288"/>
    </row>
    <row r="935" spans="4:4" x14ac:dyDescent="0.2">
      <c r="D935" s="288"/>
    </row>
    <row r="936" spans="4:4" x14ac:dyDescent="0.2">
      <c r="D936" s="288"/>
    </row>
    <row r="937" spans="4:4" x14ac:dyDescent="0.2">
      <c r="D937" s="288"/>
    </row>
    <row r="938" spans="4:4" x14ac:dyDescent="0.2">
      <c r="D938" s="288"/>
    </row>
    <row r="939" spans="4:4" x14ac:dyDescent="0.2">
      <c r="D939" s="288"/>
    </row>
    <row r="940" spans="4:4" x14ac:dyDescent="0.2">
      <c r="D940" s="288"/>
    </row>
    <row r="941" spans="4:4" x14ac:dyDescent="0.2">
      <c r="D941" s="288"/>
    </row>
    <row r="942" spans="4:4" x14ac:dyDescent="0.2">
      <c r="D942" s="288"/>
    </row>
    <row r="943" spans="4:4" x14ac:dyDescent="0.2">
      <c r="D943" s="288"/>
    </row>
    <row r="944" spans="4:4" x14ac:dyDescent="0.2">
      <c r="D944" s="288"/>
    </row>
    <row r="945" spans="4:4" x14ac:dyDescent="0.2">
      <c r="D945" s="288"/>
    </row>
    <row r="946" spans="4:4" x14ac:dyDescent="0.2">
      <c r="D946" s="288"/>
    </row>
    <row r="947" spans="4:4" x14ac:dyDescent="0.2">
      <c r="D947" s="288"/>
    </row>
    <row r="948" spans="4:4" x14ac:dyDescent="0.2">
      <c r="D948" s="288"/>
    </row>
    <row r="949" spans="4:4" x14ac:dyDescent="0.2">
      <c r="D949" s="288"/>
    </row>
    <row r="950" spans="4:4" x14ac:dyDescent="0.2">
      <c r="D950" s="288"/>
    </row>
    <row r="951" spans="4:4" x14ac:dyDescent="0.2">
      <c r="D951" s="288"/>
    </row>
    <row r="952" spans="4:4" x14ac:dyDescent="0.2">
      <c r="D952" s="288"/>
    </row>
    <row r="953" spans="4:4" x14ac:dyDescent="0.2">
      <c r="D953" s="288"/>
    </row>
    <row r="954" spans="4:4" x14ac:dyDescent="0.2">
      <c r="D954" s="288"/>
    </row>
    <row r="955" spans="4:4" x14ac:dyDescent="0.2">
      <c r="D955" s="288"/>
    </row>
    <row r="956" spans="4:4" x14ac:dyDescent="0.2">
      <c r="D956" s="288"/>
    </row>
    <row r="957" spans="4:4" x14ac:dyDescent="0.2">
      <c r="D957" s="288"/>
    </row>
    <row r="958" spans="4:4" x14ac:dyDescent="0.2">
      <c r="D958" s="288"/>
    </row>
    <row r="959" spans="4:4" x14ac:dyDescent="0.2">
      <c r="D959" s="288"/>
    </row>
    <row r="960" spans="4:4" x14ac:dyDescent="0.2">
      <c r="D960" s="288"/>
    </row>
    <row r="961" spans="4:4" x14ac:dyDescent="0.2">
      <c r="D961" s="288"/>
    </row>
    <row r="962" spans="4:4" x14ac:dyDescent="0.2">
      <c r="D962" s="288"/>
    </row>
    <row r="963" spans="4:4" x14ac:dyDescent="0.2">
      <c r="D963" s="288"/>
    </row>
    <row r="964" spans="4:4" x14ac:dyDescent="0.2">
      <c r="D964" s="288"/>
    </row>
    <row r="965" spans="4:4" x14ac:dyDescent="0.2">
      <c r="D965" s="288"/>
    </row>
    <row r="966" spans="4:4" x14ac:dyDescent="0.2">
      <c r="D966" s="288"/>
    </row>
    <row r="967" spans="4:4" x14ac:dyDescent="0.2">
      <c r="D967" s="288"/>
    </row>
    <row r="968" spans="4:4" x14ac:dyDescent="0.2">
      <c r="D968" s="288"/>
    </row>
    <row r="969" spans="4:4" x14ac:dyDescent="0.2">
      <c r="D969" s="288"/>
    </row>
    <row r="970" spans="4:4" x14ac:dyDescent="0.2">
      <c r="D970" s="288"/>
    </row>
    <row r="971" spans="4:4" x14ac:dyDescent="0.2">
      <c r="D971" s="288"/>
    </row>
    <row r="972" spans="4:4" x14ac:dyDescent="0.2">
      <c r="D972" s="288"/>
    </row>
    <row r="973" spans="4:4" x14ac:dyDescent="0.2">
      <c r="D973" s="288"/>
    </row>
    <row r="974" spans="4:4" x14ac:dyDescent="0.2">
      <c r="D974" s="288"/>
    </row>
    <row r="975" spans="4:4" x14ac:dyDescent="0.2">
      <c r="D975" s="288"/>
    </row>
    <row r="976" spans="4:4" x14ac:dyDescent="0.2">
      <c r="D976" s="288"/>
    </row>
    <row r="977" spans="4:4" x14ac:dyDescent="0.2">
      <c r="D977" s="288"/>
    </row>
    <row r="978" spans="4:4" x14ac:dyDescent="0.2">
      <c r="D978" s="288"/>
    </row>
    <row r="979" spans="4:4" x14ac:dyDescent="0.2">
      <c r="D979" s="288"/>
    </row>
    <row r="980" spans="4:4" x14ac:dyDescent="0.2">
      <c r="D980" s="288"/>
    </row>
    <row r="981" spans="4:4" x14ac:dyDescent="0.2">
      <c r="D981" s="288"/>
    </row>
    <row r="982" spans="4:4" x14ac:dyDescent="0.2">
      <c r="D982" s="288"/>
    </row>
    <row r="983" spans="4:4" x14ac:dyDescent="0.2">
      <c r="D983" s="288"/>
    </row>
    <row r="984" spans="4:4" x14ac:dyDescent="0.2">
      <c r="D984" s="288"/>
    </row>
    <row r="985" spans="4:4" x14ac:dyDescent="0.2">
      <c r="D985" s="288"/>
    </row>
    <row r="986" spans="4:4" x14ac:dyDescent="0.2">
      <c r="D986" s="288"/>
    </row>
    <row r="987" spans="4:4" x14ac:dyDescent="0.2">
      <c r="D987" s="288"/>
    </row>
    <row r="988" spans="4:4" x14ac:dyDescent="0.2">
      <c r="D988" s="288"/>
    </row>
    <row r="989" spans="4:4" x14ac:dyDescent="0.2">
      <c r="D989" s="288"/>
    </row>
    <row r="990" spans="4:4" x14ac:dyDescent="0.2">
      <c r="D990" s="288"/>
    </row>
    <row r="991" spans="4:4" x14ac:dyDescent="0.2">
      <c r="D991" s="288"/>
    </row>
    <row r="992" spans="4:4" x14ac:dyDescent="0.2">
      <c r="D992" s="288"/>
    </row>
    <row r="993" spans="4:4" x14ac:dyDescent="0.2">
      <c r="D993" s="288"/>
    </row>
    <row r="994" spans="4:4" x14ac:dyDescent="0.2">
      <c r="D994" s="288"/>
    </row>
    <row r="995" spans="4:4" x14ac:dyDescent="0.2">
      <c r="D995" s="288"/>
    </row>
    <row r="996" spans="4:4" x14ac:dyDescent="0.2">
      <c r="D996" s="288"/>
    </row>
    <row r="997" spans="4:4" x14ac:dyDescent="0.2">
      <c r="D997" s="288"/>
    </row>
    <row r="998" spans="4:4" x14ac:dyDescent="0.2">
      <c r="D998" s="288"/>
    </row>
    <row r="999" spans="4:4" x14ac:dyDescent="0.2">
      <c r="D999" s="288"/>
    </row>
    <row r="1000" spans="4:4" x14ac:dyDescent="0.2">
      <c r="D1000" s="288"/>
    </row>
    <row r="1001" spans="4:4" x14ac:dyDescent="0.2">
      <c r="D1001" s="288"/>
    </row>
    <row r="1002" spans="4:4" x14ac:dyDescent="0.2">
      <c r="D1002" s="288"/>
    </row>
    <row r="1003" spans="4:4" x14ac:dyDescent="0.2">
      <c r="D1003" s="288"/>
    </row>
    <row r="1004" spans="4:4" x14ac:dyDescent="0.2">
      <c r="D1004" s="288"/>
    </row>
    <row r="1005" spans="4:4" x14ac:dyDescent="0.2">
      <c r="D1005" s="288"/>
    </row>
    <row r="1006" spans="4:4" x14ac:dyDescent="0.2">
      <c r="D1006" s="288"/>
    </row>
    <row r="1007" spans="4:4" x14ac:dyDescent="0.2">
      <c r="D1007" s="288"/>
    </row>
    <row r="1008" spans="4:4" x14ac:dyDescent="0.2">
      <c r="D1008" s="288"/>
    </row>
    <row r="1009" spans="4:4" x14ac:dyDescent="0.2">
      <c r="D1009" s="288"/>
    </row>
    <row r="1010" spans="4:4" x14ac:dyDescent="0.2">
      <c r="D1010" s="288"/>
    </row>
    <row r="1011" spans="4:4" x14ac:dyDescent="0.2">
      <c r="D1011" s="288"/>
    </row>
    <row r="1012" spans="4:4" x14ac:dyDescent="0.2">
      <c r="D1012" s="288"/>
    </row>
    <row r="1013" spans="4:4" x14ac:dyDescent="0.2">
      <c r="D1013" s="288"/>
    </row>
    <row r="1014" spans="4:4" x14ac:dyDescent="0.2">
      <c r="D1014" s="288"/>
    </row>
    <row r="1015" spans="4:4" x14ac:dyDescent="0.2">
      <c r="D1015" s="288"/>
    </row>
    <row r="1016" spans="4:4" x14ac:dyDescent="0.2">
      <c r="D1016" s="288"/>
    </row>
    <row r="1017" spans="4:4" x14ac:dyDescent="0.2">
      <c r="D1017" s="288"/>
    </row>
    <row r="1018" spans="4:4" x14ac:dyDescent="0.2">
      <c r="D1018" s="288"/>
    </row>
    <row r="1019" spans="4:4" x14ac:dyDescent="0.2">
      <c r="D1019" s="288"/>
    </row>
    <row r="1020" spans="4:4" x14ac:dyDescent="0.2">
      <c r="D1020" s="288"/>
    </row>
    <row r="1021" spans="4:4" x14ac:dyDescent="0.2">
      <c r="D1021" s="288"/>
    </row>
    <row r="1022" spans="4:4" x14ac:dyDescent="0.2">
      <c r="D1022" s="288"/>
    </row>
    <row r="1023" spans="4:4" x14ac:dyDescent="0.2">
      <c r="D1023" s="288"/>
    </row>
    <row r="1024" spans="4:4" x14ac:dyDescent="0.2">
      <c r="D1024" s="288"/>
    </row>
    <row r="1025" spans="4:4" x14ac:dyDescent="0.2">
      <c r="D1025" s="288"/>
    </row>
    <row r="1026" spans="4:4" x14ac:dyDescent="0.2">
      <c r="D1026" s="288"/>
    </row>
    <row r="1027" spans="4:4" x14ac:dyDescent="0.2">
      <c r="D1027" s="288"/>
    </row>
    <row r="1028" spans="4:4" x14ac:dyDescent="0.2">
      <c r="D1028" s="288"/>
    </row>
    <row r="1029" spans="4:4" x14ac:dyDescent="0.2">
      <c r="D1029" s="288"/>
    </row>
    <row r="1030" spans="4:4" x14ac:dyDescent="0.2">
      <c r="D1030" s="288"/>
    </row>
    <row r="1031" spans="4:4" x14ac:dyDescent="0.2">
      <c r="D1031" s="288"/>
    </row>
    <row r="1032" spans="4:4" x14ac:dyDescent="0.2">
      <c r="D1032" s="288"/>
    </row>
    <row r="1033" spans="4:4" x14ac:dyDescent="0.2">
      <c r="D1033" s="288"/>
    </row>
    <row r="1034" spans="4:4" x14ac:dyDescent="0.2">
      <c r="D1034" s="288"/>
    </row>
    <row r="1035" spans="4:4" x14ac:dyDescent="0.2">
      <c r="D1035" s="288"/>
    </row>
    <row r="1036" spans="4:4" x14ac:dyDescent="0.2">
      <c r="D1036" s="288"/>
    </row>
    <row r="1037" spans="4:4" x14ac:dyDescent="0.2">
      <c r="D1037" s="288"/>
    </row>
    <row r="1038" spans="4:4" x14ac:dyDescent="0.2">
      <c r="D1038" s="288"/>
    </row>
    <row r="1039" spans="4:4" x14ac:dyDescent="0.2">
      <c r="D1039" s="288"/>
    </row>
    <row r="1040" spans="4:4" x14ac:dyDescent="0.2">
      <c r="D1040" s="288"/>
    </row>
    <row r="1041" spans="4:4" x14ac:dyDescent="0.2">
      <c r="D1041" s="288"/>
    </row>
    <row r="1042" spans="4:4" x14ac:dyDescent="0.2">
      <c r="D1042" s="288"/>
    </row>
    <row r="1043" spans="4:4" x14ac:dyDescent="0.2">
      <c r="D1043" s="288"/>
    </row>
    <row r="1044" spans="4:4" x14ac:dyDescent="0.2">
      <c r="D1044" s="288"/>
    </row>
    <row r="1045" spans="4:4" x14ac:dyDescent="0.2">
      <c r="D1045" s="288"/>
    </row>
    <row r="1046" spans="4:4" x14ac:dyDescent="0.2">
      <c r="D1046" s="288"/>
    </row>
    <row r="1047" spans="4:4" x14ac:dyDescent="0.2">
      <c r="D1047" s="288"/>
    </row>
    <row r="1048" spans="4:4" x14ac:dyDescent="0.2">
      <c r="D1048" s="288"/>
    </row>
    <row r="1049" spans="4:4" x14ac:dyDescent="0.2">
      <c r="D1049" s="288"/>
    </row>
    <row r="1050" spans="4:4" x14ac:dyDescent="0.2">
      <c r="D1050" s="288"/>
    </row>
    <row r="1051" spans="4:4" x14ac:dyDescent="0.2">
      <c r="D1051" s="288"/>
    </row>
    <row r="1052" spans="4:4" x14ac:dyDescent="0.2">
      <c r="D1052" s="288"/>
    </row>
    <row r="1053" spans="4:4" x14ac:dyDescent="0.2">
      <c r="D1053" s="288"/>
    </row>
    <row r="1054" spans="4:4" x14ac:dyDescent="0.2">
      <c r="D1054" s="288"/>
    </row>
    <row r="1055" spans="4:4" x14ac:dyDescent="0.2">
      <c r="D1055" s="288"/>
    </row>
    <row r="1056" spans="4:4" x14ac:dyDescent="0.2">
      <c r="D1056" s="288"/>
    </row>
    <row r="1057" spans="4:4" x14ac:dyDescent="0.2">
      <c r="D1057" s="288"/>
    </row>
    <row r="1058" spans="4:4" x14ac:dyDescent="0.2">
      <c r="D1058" s="288"/>
    </row>
    <row r="1059" spans="4:4" x14ac:dyDescent="0.2">
      <c r="D1059" s="288"/>
    </row>
    <row r="1060" spans="4:4" x14ac:dyDescent="0.2">
      <c r="D1060" s="288"/>
    </row>
    <row r="1061" spans="4:4" x14ac:dyDescent="0.2">
      <c r="D1061" s="288"/>
    </row>
    <row r="1062" spans="4:4" x14ac:dyDescent="0.2">
      <c r="D1062" s="288"/>
    </row>
    <row r="1063" spans="4:4" x14ac:dyDescent="0.2">
      <c r="D1063" s="288"/>
    </row>
    <row r="1064" spans="4:4" x14ac:dyDescent="0.2">
      <c r="D1064" s="288"/>
    </row>
    <row r="1065" spans="4:4" x14ac:dyDescent="0.2">
      <c r="D1065" s="288"/>
    </row>
    <row r="1066" spans="4:4" x14ac:dyDescent="0.2">
      <c r="D1066" s="288"/>
    </row>
    <row r="1067" spans="4:4" x14ac:dyDescent="0.2">
      <c r="D1067" s="288"/>
    </row>
    <row r="1068" spans="4:4" x14ac:dyDescent="0.2">
      <c r="D1068" s="288"/>
    </row>
    <row r="1069" spans="4:4" x14ac:dyDescent="0.2">
      <c r="D1069" s="288"/>
    </row>
    <row r="1070" spans="4:4" x14ac:dyDescent="0.2">
      <c r="D1070" s="288"/>
    </row>
    <row r="1071" spans="4:4" x14ac:dyDescent="0.2">
      <c r="D1071" s="288"/>
    </row>
    <row r="1072" spans="4:4" x14ac:dyDescent="0.2">
      <c r="D1072" s="288"/>
    </row>
    <row r="1073" spans="4:4" x14ac:dyDescent="0.2">
      <c r="D1073" s="288"/>
    </row>
    <row r="1074" spans="4:4" x14ac:dyDescent="0.2">
      <c r="D1074" s="288"/>
    </row>
    <row r="1075" spans="4:4" x14ac:dyDescent="0.2">
      <c r="D1075" s="288"/>
    </row>
    <row r="1076" spans="4:4" x14ac:dyDescent="0.2">
      <c r="D1076" s="288"/>
    </row>
    <row r="1077" spans="4:4" x14ac:dyDescent="0.2">
      <c r="D1077" s="288"/>
    </row>
    <row r="1078" spans="4:4" x14ac:dyDescent="0.2">
      <c r="D1078" s="288"/>
    </row>
    <row r="1079" spans="4:4" x14ac:dyDescent="0.2">
      <c r="D1079" s="288"/>
    </row>
    <row r="1080" spans="4:4" x14ac:dyDescent="0.2">
      <c r="D1080" s="288"/>
    </row>
    <row r="1081" spans="4:4" x14ac:dyDescent="0.2">
      <c r="D1081" s="288"/>
    </row>
    <row r="1082" spans="4:4" x14ac:dyDescent="0.2">
      <c r="D1082" s="288"/>
    </row>
    <row r="1083" spans="4:4" x14ac:dyDescent="0.2">
      <c r="D1083" s="288"/>
    </row>
    <row r="1084" spans="4:4" x14ac:dyDescent="0.2">
      <c r="D1084" s="288"/>
    </row>
    <row r="1085" spans="4:4" x14ac:dyDescent="0.2">
      <c r="D1085" s="288"/>
    </row>
    <row r="1086" spans="4:4" x14ac:dyDescent="0.2">
      <c r="D1086" s="288"/>
    </row>
    <row r="1087" spans="4:4" x14ac:dyDescent="0.2">
      <c r="D1087" s="288"/>
    </row>
    <row r="1088" spans="4:4" x14ac:dyDescent="0.2">
      <c r="D1088" s="288"/>
    </row>
    <row r="1089" spans="4:4" x14ac:dyDescent="0.2">
      <c r="D1089" s="288"/>
    </row>
    <row r="1090" spans="4:4" x14ac:dyDescent="0.2">
      <c r="D1090" s="288"/>
    </row>
    <row r="1091" spans="4:4" x14ac:dyDescent="0.2">
      <c r="D1091" s="288"/>
    </row>
    <row r="1092" spans="4:4" x14ac:dyDescent="0.2">
      <c r="D1092" s="288"/>
    </row>
    <row r="1093" spans="4:4" x14ac:dyDescent="0.2">
      <c r="D1093" s="288"/>
    </row>
    <row r="1094" spans="4:4" x14ac:dyDescent="0.2">
      <c r="D1094" s="288"/>
    </row>
    <row r="1095" spans="4:4" x14ac:dyDescent="0.2">
      <c r="D1095" s="288"/>
    </row>
    <row r="1096" spans="4:4" x14ac:dyDescent="0.2">
      <c r="D1096" s="288"/>
    </row>
    <row r="1097" spans="4:4" x14ac:dyDescent="0.2">
      <c r="D1097" s="288"/>
    </row>
    <row r="1098" spans="4:4" x14ac:dyDescent="0.2">
      <c r="D1098" s="288"/>
    </row>
    <row r="1099" spans="4:4" x14ac:dyDescent="0.2">
      <c r="D1099" s="288"/>
    </row>
    <row r="1100" spans="4:4" x14ac:dyDescent="0.2">
      <c r="D1100" s="288"/>
    </row>
    <row r="1101" spans="4:4" x14ac:dyDescent="0.2">
      <c r="D1101" s="288"/>
    </row>
    <row r="1102" spans="4:4" x14ac:dyDescent="0.2">
      <c r="D1102" s="288"/>
    </row>
    <row r="1103" spans="4:4" x14ac:dyDescent="0.2">
      <c r="D1103" s="288"/>
    </row>
    <row r="1104" spans="4:4" x14ac:dyDescent="0.2">
      <c r="D1104" s="288"/>
    </row>
    <row r="1105" spans="4:4" x14ac:dyDescent="0.2">
      <c r="D1105" s="288"/>
    </row>
    <row r="1106" spans="4:4" x14ac:dyDescent="0.2">
      <c r="D1106" s="288"/>
    </row>
    <row r="1107" spans="4:4" x14ac:dyDescent="0.2">
      <c r="D1107" s="288"/>
    </row>
    <row r="1108" spans="4:4" x14ac:dyDescent="0.2">
      <c r="D1108" s="288"/>
    </row>
    <row r="1109" spans="4:4" x14ac:dyDescent="0.2">
      <c r="D1109" s="288"/>
    </row>
    <row r="1110" spans="4:4" x14ac:dyDescent="0.2">
      <c r="D1110" s="288"/>
    </row>
    <row r="1111" spans="4:4" x14ac:dyDescent="0.2">
      <c r="D1111" s="288"/>
    </row>
    <row r="1112" spans="4:4" x14ac:dyDescent="0.2">
      <c r="D1112" s="288"/>
    </row>
    <row r="1113" spans="4:4" x14ac:dyDescent="0.2">
      <c r="D1113" s="288"/>
    </row>
    <row r="1114" spans="4:4" x14ac:dyDescent="0.2">
      <c r="D1114" s="288"/>
    </row>
    <row r="1115" spans="4:4" x14ac:dyDescent="0.2">
      <c r="D1115" s="288"/>
    </row>
    <row r="1116" spans="4:4" x14ac:dyDescent="0.2">
      <c r="D1116" s="288"/>
    </row>
    <row r="1117" spans="4:4" x14ac:dyDescent="0.2">
      <c r="D1117" s="288"/>
    </row>
    <row r="1118" spans="4:4" x14ac:dyDescent="0.2">
      <c r="D1118" s="288"/>
    </row>
    <row r="1119" spans="4:4" x14ac:dyDescent="0.2">
      <c r="D1119" s="288"/>
    </row>
    <row r="1120" spans="4:4" x14ac:dyDescent="0.2">
      <c r="D1120" s="288"/>
    </row>
    <row r="1121" spans="4:4" x14ac:dyDescent="0.2">
      <c r="D1121" s="288"/>
    </row>
    <row r="1122" spans="4:4" x14ac:dyDescent="0.2">
      <c r="D1122" s="288"/>
    </row>
    <row r="1123" spans="4:4" x14ac:dyDescent="0.2">
      <c r="D1123" s="288"/>
    </row>
  </sheetData>
  <pageMargins left="0.75" right="0.75" top="0.47" bottom="0.66" header="0.25" footer="0.5"/>
  <pageSetup paperSize="9" scale="5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N993"/>
  <sheetViews>
    <sheetView topLeftCell="A10" zoomScale="90" zoomScaleNormal="90" workbookViewId="0">
      <selection activeCell="L25" sqref="L25"/>
    </sheetView>
  </sheetViews>
  <sheetFormatPr defaultRowHeight="10.5" x14ac:dyDescent="0.2"/>
  <cols>
    <col min="1" max="1" width="2.28515625" style="239" customWidth="1"/>
    <col min="2" max="2" width="43.5703125" style="319" customWidth="1"/>
    <col min="3" max="8" width="15.7109375" style="200" customWidth="1"/>
    <col min="9" max="9" width="15.7109375" style="205" customWidth="1"/>
    <col min="10" max="10" width="3.7109375" style="200" customWidth="1"/>
    <col min="11" max="11" width="12.42578125" style="200" bestFit="1" customWidth="1"/>
    <col min="12" max="12" width="11.140625" style="200" customWidth="1"/>
    <col min="13" max="13" width="9.140625" style="200"/>
    <col min="14" max="14" width="30.7109375" style="200" customWidth="1"/>
    <col min="15" max="16384" width="9.140625" style="200"/>
  </cols>
  <sheetData>
    <row r="2" spans="2:12" ht="33.950000000000003" customHeight="1" x14ac:dyDescent="0.2">
      <c r="B2" s="291" t="s">
        <v>103</v>
      </c>
      <c r="C2" s="292" t="s">
        <v>356</v>
      </c>
      <c r="D2" s="293" t="s">
        <v>357</v>
      </c>
      <c r="E2" s="293" t="s">
        <v>358</v>
      </c>
      <c r="F2" s="293" t="s">
        <v>359</v>
      </c>
      <c r="G2" s="293" t="s">
        <v>360</v>
      </c>
      <c r="H2" s="293" t="s">
        <v>361</v>
      </c>
      <c r="I2" s="294" t="s">
        <v>97</v>
      </c>
    </row>
    <row r="3" spans="2:12" ht="18" customHeight="1" thickBot="1" x14ac:dyDescent="0.25">
      <c r="B3" s="295" t="s">
        <v>328</v>
      </c>
      <c r="C3" s="296"/>
      <c r="D3" s="296"/>
      <c r="E3" s="296"/>
      <c r="F3" s="296"/>
      <c r="G3" s="296"/>
      <c r="H3" s="296"/>
      <c r="I3" s="297"/>
    </row>
    <row r="4" spans="2:12" ht="18" customHeight="1" x14ac:dyDescent="0.2">
      <c r="B4" s="298" t="s">
        <v>329</v>
      </c>
      <c r="C4" s="299">
        <v>2785777</v>
      </c>
      <c r="D4" s="299">
        <v>0</v>
      </c>
      <c r="E4" s="299">
        <v>0</v>
      </c>
      <c r="F4" s="299">
        <v>0</v>
      </c>
      <c r="G4" s="299">
        <v>0</v>
      </c>
      <c r="H4" s="299">
        <v>6378504</v>
      </c>
      <c r="I4" s="300">
        <f>SUM(C4:H4)</f>
        <v>9164281</v>
      </c>
      <c r="K4" s="301"/>
      <c r="L4" s="302"/>
    </row>
    <row r="5" spans="2:12" ht="18" customHeight="1" x14ac:dyDescent="0.2">
      <c r="B5" s="303" t="s">
        <v>157</v>
      </c>
      <c r="C5" s="304">
        <v>2799230</v>
      </c>
      <c r="D5" s="304">
        <v>45974</v>
      </c>
      <c r="E5" s="304">
        <v>54617</v>
      </c>
      <c r="F5" s="304">
        <v>0</v>
      </c>
      <c r="G5" s="304">
        <v>0</v>
      </c>
      <c r="H5" s="304">
        <v>183034</v>
      </c>
      <c r="I5" s="305">
        <f>SUM(C5:H5)</f>
        <v>3082855</v>
      </c>
      <c r="K5" s="301"/>
      <c r="L5" s="302"/>
    </row>
    <row r="6" spans="2:12" ht="30" customHeight="1" x14ac:dyDescent="0.2">
      <c r="B6" s="306" t="s">
        <v>362</v>
      </c>
      <c r="C6" s="304">
        <v>9592263</v>
      </c>
      <c r="D6" s="304">
        <v>301557</v>
      </c>
      <c r="E6" s="304">
        <v>3418204</v>
      </c>
      <c r="F6" s="304">
        <v>20835269</v>
      </c>
      <c r="G6" s="304">
        <v>980593</v>
      </c>
      <c r="H6" s="304">
        <v>66100</v>
      </c>
      <c r="I6" s="305">
        <f>SUM(C6:H6)</f>
        <v>35193986</v>
      </c>
      <c r="K6" s="301"/>
      <c r="L6" s="302"/>
    </row>
    <row r="7" spans="2:12" ht="18" customHeight="1" x14ac:dyDescent="0.2">
      <c r="B7" s="303" t="s">
        <v>331</v>
      </c>
      <c r="C7" s="304">
        <v>59237924</v>
      </c>
      <c r="D7" s="304">
        <v>15495698</v>
      </c>
      <c r="E7" s="304">
        <v>3837415</v>
      </c>
      <c r="F7" s="304">
        <v>2827716</v>
      </c>
      <c r="G7" s="304">
        <v>21099</v>
      </c>
      <c r="H7" s="304">
        <v>343425</v>
      </c>
      <c r="I7" s="305">
        <f>SUM(C7:H7)</f>
        <v>81763277</v>
      </c>
      <c r="K7" s="301"/>
      <c r="L7" s="302"/>
    </row>
    <row r="8" spans="2:12" ht="23.25" thickBot="1" x14ac:dyDescent="0.25">
      <c r="B8" s="307" t="s">
        <v>363</v>
      </c>
      <c r="C8" s="308">
        <v>285088</v>
      </c>
      <c r="D8" s="308">
        <v>357374</v>
      </c>
      <c r="E8" s="308">
        <v>501965</v>
      </c>
      <c r="F8" s="308">
        <v>426719</v>
      </c>
      <c r="G8" s="308">
        <v>54179</v>
      </c>
      <c r="H8" s="308">
        <v>1031678</v>
      </c>
      <c r="I8" s="309">
        <f>SUM(C8:H8)</f>
        <v>2657003</v>
      </c>
      <c r="K8" s="301"/>
      <c r="L8" s="302"/>
    </row>
    <row r="9" spans="2:12" ht="18" customHeight="1" thickBot="1" x14ac:dyDescent="0.25">
      <c r="B9" s="310" t="s">
        <v>339</v>
      </c>
      <c r="C9" s="311">
        <f>SUM(C4:C8)</f>
        <v>74700282</v>
      </c>
      <c r="D9" s="311">
        <f t="shared" ref="D9:I9" si="0">SUM(D4:D8)</f>
        <v>16200603</v>
      </c>
      <c r="E9" s="311">
        <f t="shared" si="0"/>
        <v>7812201</v>
      </c>
      <c r="F9" s="311">
        <f t="shared" si="0"/>
        <v>24089704</v>
      </c>
      <c r="G9" s="311">
        <f t="shared" si="0"/>
        <v>1055871</v>
      </c>
      <c r="H9" s="311">
        <f t="shared" si="0"/>
        <v>8002741</v>
      </c>
      <c r="I9" s="312">
        <f t="shared" si="0"/>
        <v>131861402</v>
      </c>
      <c r="K9" s="301"/>
      <c r="L9" s="302"/>
    </row>
    <row r="10" spans="2:12" ht="18" customHeight="1" thickBot="1" x14ac:dyDescent="0.25">
      <c r="B10" s="295" t="s">
        <v>340</v>
      </c>
      <c r="C10" s="296"/>
      <c r="D10" s="296"/>
      <c r="E10" s="296"/>
      <c r="F10" s="296"/>
      <c r="G10" s="296"/>
      <c r="H10" s="296"/>
      <c r="I10" s="297"/>
      <c r="K10" s="301"/>
      <c r="L10" s="302"/>
    </row>
    <row r="11" spans="2:12" ht="18" customHeight="1" x14ac:dyDescent="0.2">
      <c r="B11" s="298" t="s">
        <v>341</v>
      </c>
      <c r="C11" s="299">
        <v>0</v>
      </c>
      <c r="D11" s="299">
        <v>0</v>
      </c>
      <c r="E11" s="299">
        <v>0</v>
      </c>
      <c r="F11" s="299">
        <v>0</v>
      </c>
      <c r="G11" s="299">
        <v>0</v>
      </c>
      <c r="H11" s="299">
        <v>0</v>
      </c>
      <c r="I11" s="300">
        <f t="shared" ref="I11:I16" si="1">SUM(C11:H11)</f>
        <v>0</v>
      </c>
      <c r="K11" s="301"/>
      <c r="L11" s="302"/>
    </row>
    <row r="12" spans="2:12" ht="18" customHeight="1" x14ac:dyDescent="0.2">
      <c r="B12" s="306" t="s">
        <v>342</v>
      </c>
      <c r="C12" s="304">
        <v>3538050</v>
      </c>
      <c r="D12" s="304">
        <v>4947423</v>
      </c>
      <c r="E12" s="304">
        <v>0</v>
      </c>
      <c r="F12" s="304">
        <v>0</v>
      </c>
      <c r="G12" s="304">
        <v>0</v>
      </c>
      <c r="H12" s="304">
        <v>1280</v>
      </c>
      <c r="I12" s="305">
        <f t="shared" si="1"/>
        <v>8486753</v>
      </c>
      <c r="K12" s="301"/>
      <c r="L12" s="302"/>
    </row>
    <row r="13" spans="2:12" ht="18" customHeight="1" x14ac:dyDescent="0.2">
      <c r="B13" s="303" t="s">
        <v>344</v>
      </c>
      <c r="C13" s="304">
        <v>74151303</v>
      </c>
      <c r="D13" s="304">
        <v>9896991</v>
      </c>
      <c r="E13" s="304">
        <v>5925878</v>
      </c>
      <c r="F13" s="304">
        <v>1054478</v>
      </c>
      <c r="G13" s="304">
        <v>171284</v>
      </c>
      <c r="H13" s="304">
        <v>218028</v>
      </c>
      <c r="I13" s="305">
        <f t="shared" si="1"/>
        <v>91417962</v>
      </c>
      <c r="K13" s="301"/>
      <c r="L13" s="302"/>
    </row>
    <row r="14" spans="2:12" ht="27" customHeight="1" x14ac:dyDescent="0.2">
      <c r="B14" s="306" t="s">
        <v>345</v>
      </c>
      <c r="C14" s="304">
        <v>1225139</v>
      </c>
      <c r="D14" s="304">
        <v>1853415</v>
      </c>
      <c r="E14" s="304">
        <v>1155470</v>
      </c>
      <c r="F14" s="304">
        <v>7885228</v>
      </c>
      <c r="G14" s="304">
        <v>541137</v>
      </c>
      <c r="H14" s="304">
        <v>0</v>
      </c>
      <c r="I14" s="305">
        <f t="shared" si="1"/>
        <v>12660389</v>
      </c>
      <c r="K14" s="301"/>
      <c r="L14" s="302"/>
    </row>
    <row r="15" spans="2:12" ht="18" customHeight="1" x14ac:dyDescent="0.2">
      <c r="B15" s="303" t="s">
        <v>350</v>
      </c>
      <c r="C15" s="304">
        <v>1465581</v>
      </c>
      <c r="D15" s="304">
        <v>1977101</v>
      </c>
      <c r="E15" s="304">
        <v>500667</v>
      </c>
      <c r="F15" s="304">
        <v>0</v>
      </c>
      <c r="G15" s="304">
        <v>0</v>
      </c>
      <c r="H15" s="304">
        <v>0</v>
      </c>
      <c r="I15" s="305">
        <f t="shared" si="1"/>
        <v>3943349</v>
      </c>
      <c r="K15" s="301"/>
      <c r="L15" s="302"/>
    </row>
    <row r="16" spans="2:12" ht="30" customHeight="1" thickBot="1" x14ac:dyDescent="0.25">
      <c r="B16" s="307" t="s">
        <v>364</v>
      </c>
      <c r="C16" s="308">
        <v>339827</v>
      </c>
      <c r="D16" s="308">
        <v>306309</v>
      </c>
      <c r="E16" s="308">
        <v>569860</v>
      </c>
      <c r="F16" s="308">
        <v>357572</v>
      </c>
      <c r="G16" s="308">
        <v>50642</v>
      </c>
      <c r="H16" s="308">
        <v>2153846</v>
      </c>
      <c r="I16" s="309">
        <f t="shared" si="1"/>
        <v>3778056</v>
      </c>
      <c r="K16" s="301"/>
      <c r="L16" s="302"/>
    </row>
    <row r="17" spans="2:14" ht="18" customHeight="1" thickBot="1" x14ac:dyDescent="0.25">
      <c r="B17" s="310" t="s">
        <v>351</v>
      </c>
      <c r="C17" s="311">
        <f>SUM(C11:C16)</f>
        <v>80719900</v>
      </c>
      <c r="D17" s="311">
        <f t="shared" ref="D17:H17" si="2">SUM(D11:D16)</f>
        <v>18981239</v>
      </c>
      <c r="E17" s="311">
        <f t="shared" si="2"/>
        <v>8151875</v>
      </c>
      <c r="F17" s="311">
        <f t="shared" si="2"/>
        <v>9297278</v>
      </c>
      <c r="G17" s="311">
        <f t="shared" si="2"/>
        <v>763063</v>
      </c>
      <c r="H17" s="311">
        <f t="shared" si="2"/>
        <v>2373154</v>
      </c>
      <c r="I17" s="312">
        <f>SUM(I11:I16)</f>
        <v>120286509</v>
      </c>
      <c r="K17" s="301"/>
      <c r="L17" s="302"/>
    </row>
    <row r="18" spans="2:14" ht="8.25" customHeight="1" thickBot="1" x14ac:dyDescent="0.25">
      <c r="B18" s="313"/>
      <c r="C18" s="314"/>
      <c r="D18" s="315"/>
      <c r="E18" s="314"/>
      <c r="F18" s="314"/>
      <c r="G18" s="314"/>
      <c r="H18" s="314"/>
      <c r="I18" s="316"/>
    </row>
    <row r="19" spans="2:14" ht="18" customHeight="1" thickBot="1" x14ac:dyDescent="0.25">
      <c r="B19" s="310" t="s">
        <v>365</v>
      </c>
      <c r="C19" s="311">
        <f>C9-C17</f>
        <v>-6019618</v>
      </c>
      <c r="D19" s="311">
        <f>D9-D17</f>
        <v>-2780636</v>
      </c>
      <c r="E19" s="311">
        <f>E9-E17</f>
        <v>-339674</v>
      </c>
      <c r="F19" s="311">
        <f>F9-F17</f>
        <v>14792426</v>
      </c>
      <c r="G19" s="312">
        <f>G9-G17</f>
        <v>292808</v>
      </c>
      <c r="H19" s="317"/>
      <c r="I19" s="318"/>
    </row>
    <row r="22" spans="2:14" ht="33.950000000000003" customHeight="1" x14ac:dyDescent="0.2">
      <c r="B22" s="291" t="s">
        <v>102</v>
      </c>
      <c r="C22" s="292" t="s">
        <v>356</v>
      </c>
      <c r="D22" s="293" t="s">
        <v>357</v>
      </c>
      <c r="E22" s="293" t="s">
        <v>358</v>
      </c>
      <c r="F22" s="293" t="s">
        <v>359</v>
      </c>
      <c r="G22" s="293" t="s">
        <v>360</v>
      </c>
      <c r="H22" s="293" t="s">
        <v>361</v>
      </c>
      <c r="I22" s="294" t="s">
        <v>97</v>
      </c>
    </row>
    <row r="23" spans="2:14" ht="17.100000000000001" customHeight="1" thickBot="1" x14ac:dyDescent="0.25">
      <c r="B23" s="295" t="s">
        <v>328</v>
      </c>
      <c r="C23" s="296"/>
      <c r="D23" s="296"/>
      <c r="E23" s="296"/>
      <c r="F23" s="296"/>
      <c r="G23" s="296"/>
      <c r="H23" s="296"/>
      <c r="I23" s="297"/>
    </row>
    <row r="24" spans="2:14" ht="17.100000000000001" customHeight="1" x14ac:dyDescent="0.2">
      <c r="B24" s="298" t="s">
        <v>329</v>
      </c>
      <c r="C24" s="299">
        <v>2558894</v>
      </c>
      <c r="D24" s="299">
        <v>0</v>
      </c>
      <c r="E24" s="299">
        <v>0</v>
      </c>
      <c r="F24" s="299">
        <v>0</v>
      </c>
      <c r="G24" s="299">
        <v>0</v>
      </c>
      <c r="H24" s="299">
        <v>3379239</v>
      </c>
      <c r="I24" s="300">
        <f>SUM(C24:H24)</f>
        <v>5938133</v>
      </c>
      <c r="K24" s="301"/>
      <c r="L24" s="302"/>
    </row>
    <row r="25" spans="2:14" ht="17.100000000000001" customHeight="1" x14ac:dyDescent="0.2">
      <c r="B25" s="303" t="s">
        <v>157</v>
      </c>
      <c r="C25" s="304">
        <v>1462615</v>
      </c>
      <c r="D25" s="304">
        <v>131653</v>
      </c>
      <c r="E25" s="304">
        <v>119035</v>
      </c>
      <c r="F25" s="304">
        <v>10056</v>
      </c>
      <c r="G25" s="304">
        <v>0</v>
      </c>
      <c r="H25" s="304">
        <v>173975</v>
      </c>
      <c r="I25" s="305">
        <f>SUM(C25:H25)</f>
        <v>1897334</v>
      </c>
      <c r="K25" s="301"/>
      <c r="L25" s="302"/>
    </row>
    <row r="26" spans="2:14" ht="30" customHeight="1" x14ac:dyDescent="0.2">
      <c r="B26" s="306" t="s">
        <v>362</v>
      </c>
      <c r="C26" s="304">
        <v>11839915</v>
      </c>
      <c r="D26" s="304">
        <v>407071</v>
      </c>
      <c r="E26" s="304">
        <v>4500509</v>
      </c>
      <c r="F26" s="304">
        <v>13445724</v>
      </c>
      <c r="G26" s="304">
        <v>895046</v>
      </c>
      <c r="H26" s="304">
        <v>206225</v>
      </c>
      <c r="I26" s="305">
        <f>SUM(C26:H26)</f>
        <v>31294490</v>
      </c>
      <c r="K26" s="301"/>
      <c r="L26" s="302"/>
    </row>
    <row r="27" spans="2:14" ht="17.100000000000001" customHeight="1" x14ac:dyDescent="0.2">
      <c r="B27" s="303" t="s">
        <v>331</v>
      </c>
      <c r="C27" s="304">
        <v>57686531</v>
      </c>
      <c r="D27" s="304">
        <v>12893190</v>
      </c>
      <c r="E27" s="304">
        <v>3907016</v>
      </c>
      <c r="F27" s="304">
        <v>3464555</v>
      </c>
      <c r="G27" s="304">
        <v>239563</v>
      </c>
      <c r="H27" s="304">
        <v>242691</v>
      </c>
      <c r="I27" s="305">
        <f>SUM(C27:H27)</f>
        <v>78433546</v>
      </c>
      <c r="K27" s="301"/>
      <c r="L27" s="302"/>
    </row>
    <row r="28" spans="2:14" ht="23.25" thickBot="1" x14ac:dyDescent="0.25">
      <c r="B28" s="307" t="s">
        <v>363</v>
      </c>
      <c r="C28" s="308">
        <v>738581</v>
      </c>
      <c r="D28" s="308">
        <v>653572</v>
      </c>
      <c r="E28" s="308">
        <v>1190512</v>
      </c>
      <c r="F28" s="308">
        <v>680643</v>
      </c>
      <c r="G28" s="308">
        <v>101110</v>
      </c>
      <c r="H28" s="308">
        <v>956102</v>
      </c>
      <c r="I28" s="309">
        <f>SUM(C28:H28)</f>
        <v>4320520</v>
      </c>
      <c r="K28" s="301"/>
      <c r="L28" s="302"/>
      <c r="M28" s="205"/>
      <c r="N28" s="205"/>
    </row>
    <row r="29" spans="2:14" ht="17.100000000000001" customHeight="1" thickBot="1" x14ac:dyDescent="0.25">
      <c r="B29" s="310" t="s">
        <v>339</v>
      </c>
      <c r="C29" s="311">
        <f>SUM(C24:C28)</f>
        <v>74286536</v>
      </c>
      <c r="D29" s="311">
        <f t="shared" ref="D29:I29" si="3">SUM(D24:D28)</f>
        <v>14085486</v>
      </c>
      <c r="E29" s="311">
        <f t="shared" si="3"/>
        <v>9717072</v>
      </c>
      <c r="F29" s="311">
        <f t="shared" si="3"/>
        <v>17600978</v>
      </c>
      <c r="G29" s="311">
        <f t="shared" si="3"/>
        <v>1235719</v>
      </c>
      <c r="H29" s="311">
        <f t="shared" si="3"/>
        <v>4958232</v>
      </c>
      <c r="I29" s="312">
        <f t="shared" si="3"/>
        <v>121884023</v>
      </c>
      <c r="K29" s="301"/>
      <c r="L29" s="302"/>
    </row>
    <row r="30" spans="2:14" ht="17.100000000000001" customHeight="1" thickBot="1" x14ac:dyDescent="0.25">
      <c r="B30" s="295" t="s">
        <v>340</v>
      </c>
      <c r="C30" s="296"/>
      <c r="D30" s="296"/>
      <c r="E30" s="296"/>
      <c r="F30" s="296"/>
      <c r="G30" s="296"/>
      <c r="H30" s="296"/>
      <c r="I30" s="297"/>
      <c r="K30" s="301"/>
      <c r="L30" s="302"/>
    </row>
    <row r="31" spans="2:14" ht="17.100000000000001" customHeight="1" x14ac:dyDescent="0.2">
      <c r="B31" s="298" t="s">
        <v>341</v>
      </c>
      <c r="C31" s="299">
        <v>0</v>
      </c>
      <c r="D31" s="299">
        <v>0</v>
      </c>
      <c r="E31" s="299">
        <v>0</v>
      </c>
      <c r="F31" s="299">
        <v>0</v>
      </c>
      <c r="G31" s="299">
        <v>0</v>
      </c>
      <c r="H31" s="299">
        <v>0</v>
      </c>
      <c r="I31" s="300">
        <f t="shared" ref="I31:I36" si="4">SUM(C31:H31)</f>
        <v>0</v>
      </c>
      <c r="K31" s="301"/>
      <c r="L31" s="302"/>
    </row>
    <row r="32" spans="2:14" ht="17.100000000000001" customHeight="1" x14ac:dyDescent="0.2">
      <c r="B32" s="306" t="s">
        <v>342</v>
      </c>
      <c r="C32" s="304">
        <v>5604991</v>
      </c>
      <c r="D32" s="304">
        <v>6390976</v>
      </c>
      <c r="E32" s="304">
        <v>21310</v>
      </c>
      <c r="F32" s="304">
        <v>0</v>
      </c>
      <c r="G32" s="304">
        <v>0</v>
      </c>
      <c r="H32" s="304">
        <v>2054</v>
      </c>
      <c r="I32" s="305">
        <f t="shared" si="4"/>
        <v>12019331</v>
      </c>
      <c r="K32" s="301"/>
      <c r="L32" s="302"/>
    </row>
    <row r="33" spans="2:12" ht="17.100000000000001" customHeight="1" x14ac:dyDescent="0.2">
      <c r="B33" s="303" t="s">
        <v>344</v>
      </c>
      <c r="C33" s="304">
        <v>64014736</v>
      </c>
      <c r="D33" s="304">
        <v>9217228</v>
      </c>
      <c r="E33" s="304">
        <v>6566507</v>
      </c>
      <c r="F33" s="304">
        <v>1028305</v>
      </c>
      <c r="G33" s="304">
        <v>196722</v>
      </c>
      <c r="H33" s="304">
        <v>117368</v>
      </c>
      <c r="I33" s="305">
        <f t="shared" si="4"/>
        <v>81140866</v>
      </c>
      <c r="K33" s="301"/>
      <c r="L33" s="302"/>
    </row>
    <row r="34" spans="2:12" ht="30" customHeight="1" x14ac:dyDescent="0.2">
      <c r="B34" s="306" t="s">
        <v>345</v>
      </c>
      <c r="C34" s="304">
        <v>809068</v>
      </c>
      <c r="D34" s="304">
        <v>1350802</v>
      </c>
      <c r="E34" s="304">
        <v>1402511</v>
      </c>
      <c r="F34" s="304">
        <v>2952326</v>
      </c>
      <c r="G34" s="304">
        <v>2431488</v>
      </c>
      <c r="H34" s="304">
        <v>0</v>
      </c>
      <c r="I34" s="305">
        <f t="shared" si="4"/>
        <v>8946195</v>
      </c>
      <c r="K34" s="301"/>
      <c r="L34" s="302"/>
    </row>
    <row r="35" spans="2:12" ht="17.100000000000001" customHeight="1" x14ac:dyDescent="0.2">
      <c r="B35" s="303" t="s">
        <v>350</v>
      </c>
      <c r="C35" s="304">
        <v>1435282</v>
      </c>
      <c r="D35" s="304">
        <v>1891372</v>
      </c>
      <c r="E35" s="304">
        <v>500661</v>
      </c>
      <c r="F35" s="304">
        <v>0</v>
      </c>
      <c r="G35" s="304">
        <v>0</v>
      </c>
      <c r="H35" s="304">
        <v>0</v>
      </c>
      <c r="I35" s="305">
        <f t="shared" si="4"/>
        <v>3827315</v>
      </c>
      <c r="K35" s="301"/>
      <c r="L35" s="302"/>
    </row>
    <row r="36" spans="2:12" ht="30" customHeight="1" thickBot="1" x14ac:dyDescent="0.25">
      <c r="B36" s="307" t="s">
        <v>364</v>
      </c>
      <c r="C36" s="308">
        <v>607593</v>
      </c>
      <c r="D36" s="308">
        <v>670412</v>
      </c>
      <c r="E36" s="308">
        <v>1223740</v>
      </c>
      <c r="F36" s="308">
        <v>618912</v>
      </c>
      <c r="G36" s="308">
        <v>86002</v>
      </c>
      <c r="H36" s="308">
        <v>1731070</v>
      </c>
      <c r="I36" s="309">
        <f t="shared" si="4"/>
        <v>4937729</v>
      </c>
      <c r="K36" s="301"/>
      <c r="L36" s="302"/>
    </row>
    <row r="37" spans="2:12" ht="17.100000000000001" customHeight="1" thickBot="1" x14ac:dyDescent="0.25">
      <c r="B37" s="310" t="s">
        <v>351</v>
      </c>
      <c r="C37" s="311">
        <f>SUM(C31:C36)</f>
        <v>72471670</v>
      </c>
      <c r="D37" s="311">
        <f t="shared" ref="D37:H37" si="5">SUM(D31:D36)</f>
        <v>19520790</v>
      </c>
      <c r="E37" s="311">
        <f t="shared" si="5"/>
        <v>9714729</v>
      </c>
      <c r="F37" s="311">
        <f t="shared" si="5"/>
        <v>4599543</v>
      </c>
      <c r="G37" s="311">
        <f t="shared" si="5"/>
        <v>2714212</v>
      </c>
      <c r="H37" s="311">
        <f t="shared" si="5"/>
        <v>1850492</v>
      </c>
      <c r="I37" s="312">
        <f>SUM(I31:I36)</f>
        <v>110871436</v>
      </c>
      <c r="K37" s="301"/>
      <c r="L37" s="302"/>
    </row>
    <row r="38" spans="2:12" ht="9.75" customHeight="1" thickBot="1" x14ac:dyDescent="0.25">
      <c r="B38" s="313"/>
      <c r="C38" s="314"/>
      <c r="D38" s="315"/>
      <c r="E38" s="314"/>
      <c r="F38" s="314"/>
      <c r="G38" s="314"/>
      <c r="H38" s="314"/>
      <c r="I38" s="316"/>
    </row>
    <row r="39" spans="2:12" ht="17.100000000000001" customHeight="1" thickBot="1" x14ac:dyDescent="0.25">
      <c r="B39" s="310" t="s">
        <v>365</v>
      </c>
      <c r="C39" s="311">
        <f>C29-C37</f>
        <v>1814866</v>
      </c>
      <c r="D39" s="311">
        <f>D29-D37</f>
        <v>-5435304</v>
      </c>
      <c r="E39" s="311">
        <f>E29-E37</f>
        <v>2343</v>
      </c>
      <c r="F39" s="311">
        <f>F29-F37</f>
        <v>13001435</v>
      </c>
      <c r="G39" s="312">
        <f>G29-G37</f>
        <v>-1478493</v>
      </c>
      <c r="H39" s="317"/>
      <c r="I39" s="318"/>
    </row>
    <row r="44" spans="2:12" x14ac:dyDescent="0.2">
      <c r="C44" s="320"/>
      <c r="D44" s="321"/>
      <c r="E44" s="320"/>
      <c r="F44" s="320"/>
      <c r="G44" s="320"/>
      <c r="H44" s="320"/>
      <c r="I44" s="322"/>
    </row>
    <row r="45" spans="2:12" x14ac:dyDescent="0.2">
      <c r="C45" s="320"/>
      <c r="D45" s="321"/>
      <c r="E45" s="320"/>
      <c r="F45" s="320"/>
      <c r="G45" s="320"/>
      <c r="H45" s="320"/>
      <c r="I45" s="322"/>
    </row>
    <row r="46" spans="2:12" x14ac:dyDescent="0.2">
      <c r="C46" s="320"/>
      <c r="D46" s="321"/>
      <c r="E46" s="320"/>
      <c r="F46" s="320"/>
      <c r="G46" s="320"/>
      <c r="H46" s="320"/>
      <c r="I46" s="322"/>
    </row>
    <row r="47" spans="2:12" x14ac:dyDescent="0.2">
      <c r="C47" s="320"/>
      <c r="D47" s="321"/>
      <c r="E47" s="320"/>
      <c r="F47" s="320"/>
      <c r="G47" s="320"/>
      <c r="H47" s="320"/>
      <c r="I47" s="322"/>
    </row>
    <row r="48" spans="2:12" x14ac:dyDescent="0.2">
      <c r="C48" s="320"/>
      <c r="D48" s="321"/>
      <c r="E48" s="320"/>
      <c r="F48" s="320"/>
      <c r="G48" s="320"/>
      <c r="H48" s="320"/>
      <c r="I48" s="322"/>
    </row>
    <row r="49" spans="3:9" x14ac:dyDescent="0.2">
      <c r="C49" s="320"/>
      <c r="D49" s="321"/>
      <c r="E49" s="320"/>
      <c r="F49" s="320"/>
      <c r="G49" s="320"/>
      <c r="H49" s="320"/>
      <c r="I49" s="322"/>
    </row>
    <row r="50" spans="3:9" x14ac:dyDescent="0.2">
      <c r="C50" s="320"/>
      <c r="D50" s="321"/>
      <c r="E50" s="320"/>
      <c r="F50" s="320"/>
      <c r="G50" s="320"/>
      <c r="H50" s="320"/>
      <c r="I50" s="322"/>
    </row>
    <row r="51" spans="3:9" x14ac:dyDescent="0.2">
      <c r="C51" s="320"/>
      <c r="D51" s="321"/>
      <c r="E51" s="320"/>
      <c r="F51" s="320"/>
      <c r="G51" s="320"/>
      <c r="H51" s="320"/>
      <c r="I51" s="322"/>
    </row>
    <row r="52" spans="3:9" x14ac:dyDescent="0.2">
      <c r="C52" s="320"/>
      <c r="D52" s="321"/>
      <c r="E52" s="320"/>
      <c r="F52" s="320"/>
      <c r="G52" s="320"/>
      <c r="H52" s="320"/>
      <c r="I52" s="322"/>
    </row>
    <row r="53" spans="3:9" x14ac:dyDescent="0.2">
      <c r="C53" s="320"/>
      <c r="D53" s="321"/>
      <c r="E53" s="320"/>
      <c r="F53" s="320"/>
      <c r="G53" s="320"/>
      <c r="H53" s="320"/>
      <c r="I53" s="322"/>
    </row>
    <row r="54" spans="3:9" x14ac:dyDescent="0.2">
      <c r="C54" s="320"/>
      <c r="D54" s="321"/>
      <c r="E54" s="320"/>
      <c r="F54" s="320"/>
      <c r="G54" s="320"/>
      <c r="H54" s="320"/>
      <c r="I54" s="322"/>
    </row>
    <row r="55" spans="3:9" x14ac:dyDescent="0.2">
      <c r="C55" s="320"/>
      <c r="D55" s="321"/>
      <c r="E55" s="320"/>
      <c r="F55" s="320"/>
      <c r="G55" s="320"/>
      <c r="H55" s="320"/>
      <c r="I55" s="322"/>
    </row>
    <row r="56" spans="3:9" x14ac:dyDescent="0.2">
      <c r="C56" s="320"/>
      <c r="D56" s="321"/>
      <c r="E56" s="320"/>
      <c r="F56" s="320"/>
      <c r="G56" s="320"/>
      <c r="H56" s="320"/>
      <c r="I56" s="322"/>
    </row>
    <row r="57" spans="3:9" x14ac:dyDescent="0.2">
      <c r="C57" s="320"/>
      <c r="D57" s="321"/>
      <c r="E57" s="320"/>
      <c r="F57" s="320"/>
      <c r="G57" s="320"/>
      <c r="H57" s="320"/>
      <c r="I57" s="322"/>
    </row>
    <row r="58" spans="3:9" x14ac:dyDescent="0.2">
      <c r="C58" s="320"/>
      <c r="D58" s="321"/>
      <c r="E58" s="320"/>
      <c r="F58" s="320"/>
      <c r="G58" s="320"/>
      <c r="H58" s="320"/>
      <c r="I58" s="322"/>
    </row>
    <row r="59" spans="3:9" x14ac:dyDescent="0.2">
      <c r="C59" s="320"/>
      <c r="D59" s="321"/>
      <c r="E59" s="320"/>
      <c r="F59" s="320"/>
      <c r="G59" s="320"/>
      <c r="H59" s="320"/>
      <c r="I59" s="322"/>
    </row>
    <row r="60" spans="3:9" x14ac:dyDescent="0.2">
      <c r="C60" s="320"/>
      <c r="D60" s="321"/>
      <c r="E60" s="320"/>
      <c r="F60" s="320"/>
      <c r="G60" s="320"/>
      <c r="H60" s="320"/>
      <c r="I60" s="322"/>
    </row>
    <row r="61" spans="3:9" x14ac:dyDescent="0.2">
      <c r="C61" s="320"/>
      <c r="D61" s="321"/>
      <c r="E61" s="320"/>
      <c r="F61" s="320"/>
      <c r="G61" s="320"/>
      <c r="H61" s="320"/>
      <c r="I61" s="322"/>
    </row>
    <row r="62" spans="3:9" x14ac:dyDescent="0.2">
      <c r="C62" s="320"/>
      <c r="D62" s="321"/>
      <c r="E62" s="320"/>
      <c r="F62" s="320"/>
      <c r="G62" s="320"/>
      <c r="H62" s="320"/>
      <c r="I62" s="322"/>
    </row>
    <row r="63" spans="3:9" x14ac:dyDescent="0.2">
      <c r="C63" s="320"/>
      <c r="D63" s="321"/>
      <c r="E63" s="320"/>
      <c r="F63" s="320"/>
      <c r="G63" s="320"/>
      <c r="H63" s="320"/>
      <c r="I63" s="322"/>
    </row>
    <row r="64" spans="3:9" x14ac:dyDescent="0.2">
      <c r="C64" s="320"/>
      <c r="D64" s="321"/>
      <c r="E64" s="320"/>
      <c r="F64" s="320"/>
      <c r="G64" s="320"/>
      <c r="H64" s="320"/>
      <c r="I64" s="322"/>
    </row>
    <row r="65" spans="3:9" x14ac:dyDescent="0.2">
      <c r="C65" s="320"/>
      <c r="D65" s="321"/>
      <c r="E65" s="320"/>
      <c r="F65" s="320"/>
      <c r="G65" s="320"/>
      <c r="H65" s="320"/>
      <c r="I65" s="322"/>
    </row>
    <row r="66" spans="3:9" x14ac:dyDescent="0.2">
      <c r="C66" s="320"/>
      <c r="D66" s="321"/>
      <c r="E66" s="320"/>
      <c r="F66" s="320"/>
      <c r="G66" s="320"/>
      <c r="H66" s="320"/>
      <c r="I66" s="322"/>
    </row>
    <row r="67" spans="3:9" x14ac:dyDescent="0.2">
      <c r="C67" s="320"/>
      <c r="D67" s="321"/>
      <c r="E67" s="320"/>
      <c r="F67" s="320"/>
      <c r="G67" s="320"/>
      <c r="H67" s="320"/>
      <c r="I67" s="322"/>
    </row>
    <row r="68" spans="3:9" x14ac:dyDescent="0.2">
      <c r="C68" s="320"/>
      <c r="D68" s="321"/>
      <c r="E68" s="320"/>
      <c r="F68" s="320"/>
      <c r="G68" s="320"/>
      <c r="H68" s="320"/>
      <c r="I68" s="322"/>
    </row>
    <row r="69" spans="3:9" x14ac:dyDescent="0.2">
      <c r="C69" s="320"/>
      <c r="D69" s="321"/>
      <c r="E69" s="320"/>
      <c r="F69" s="320"/>
      <c r="G69" s="320"/>
      <c r="H69" s="320"/>
      <c r="I69" s="322"/>
    </row>
    <row r="70" spans="3:9" x14ac:dyDescent="0.2">
      <c r="C70" s="320"/>
      <c r="D70" s="321"/>
      <c r="E70" s="320"/>
      <c r="F70" s="320"/>
      <c r="G70" s="320"/>
      <c r="H70" s="320"/>
      <c r="I70" s="322"/>
    </row>
    <row r="71" spans="3:9" x14ac:dyDescent="0.2">
      <c r="C71" s="320"/>
      <c r="D71" s="321"/>
      <c r="E71" s="320"/>
      <c r="F71" s="320"/>
      <c r="G71" s="320"/>
      <c r="H71" s="320"/>
      <c r="I71" s="322"/>
    </row>
    <row r="72" spans="3:9" x14ac:dyDescent="0.2">
      <c r="C72" s="320"/>
      <c r="D72" s="321"/>
      <c r="E72" s="320"/>
      <c r="F72" s="320"/>
      <c r="G72" s="320"/>
      <c r="H72" s="320"/>
      <c r="I72" s="322"/>
    </row>
    <row r="73" spans="3:9" x14ac:dyDescent="0.2">
      <c r="C73" s="320"/>
      <c r="D73" s="321"/>
      <c r="E73" s="320"/>
      <c r="F73" s="320"/>
      <c r="G73" s="320"/>
      <c r="H73" s="320"/>
      <c r="I73" s="322"/>
    </row>
    <row r="74" spans="3:9" x14ac:dyDescent="0.2">
      <c r="C74" s="320"/>
      <c r="D74" s="321"/>
      <c r="E74" s="320"/>
      <c r="F74" s="320"/>
      <c r="G74" s="320"/>
      <c r="H74" s="320"/>
      <c r="I74" s="322"/>
    </row>
    <row r="75" spans="3:9" x14ac:dyDescent="0.2">
      <c r="C75" s="320"/>
      <c r="D75" s="321"/>
      <c r="E75" s="320"/>
      <c r="F75" s="320"/>
      <c r="G75" s="320"/>
      <c r="H75" s="320"/>
      <c r="I75" s="322"/>
    </row>
    <row r="76" spans="3:9" x14ac:dyDescent="0.2">
      <c r="C76" s="320"/>
      <c r="D76" s="321"/>
      <c r="E76" s="320"/>
      <c r="F76" s="320"/>
      <c r="G76" s="320"/>
      <c r="H76" s="320"/>
      <c r="I76" s="322"/>
    </row>
    <row r="77" spans="3:9" x14ac:dyDescent="0.2">
      <c r="C77" s="320"/>
      <c r="D77" s="321"/>
      <c r="E77" s="320"/>
      <c r="F77" s="320"/>
      <c r="G77" s="320"/>
      <c r="H77" s="320"/>
      <c r="I77" s="322"/>
    </row>
    <row r="78" spans="3:9" x14ac:dyDescent="0.2">
      <c r="C78" s="320"/>
      <c r="D78" s="321"/>
      <c r="E78" s="320"/>
      <c r="F78" s="320"/>
      <c r="G78" s="320"/>
      <c r="H78" s="320"/>
      <c r="I78" s="322"/>
    </row>
    <row r="79" spans="3:9" x14ac:dyDescent="0.2">
      <c r="C79" s="320"/>
      <c r="D79" s="321"/>
      <c r="E79" s="320"/>
      <c r="F79" s="320"/>
      <c r="G79" s="320"/>
      <c r="H79" s="320"/>
      <c r="I79" s="322"/>
    </row>
    <row r="80" spans="3:9" x14ac:dyDescent="0.2">
      <c r="C80" s="320"/>
      <c r="D80" s="321"/>
      <c r="E80" s="320"/>
      <c r="F80" s="320"/>
      <c r="G80" s="320"/>
      <c r="H80" s="320"/>
      <c r="I80" s="322"/>
    </row>
    <row r="81" spans="3:9" x14ac:dyDescent="0.2">
      <c r="C81" s="320"/>
      <c r="D81" s="321"/>
      <c r="E81" s="320"/>
      <c r="F81" s="320"/>
      <c r="G81" s="320"/>
      <c r="H81" s="320"/>
      <c r="I81" s="322"/>
    </row>
    <row r="82" spans="3:9" x14ac:dyDescent="0.2">
      <c r="C82" s="320"/>
      <c r="D82" s="321"/>
      <c r="E82" s="320"/>
      <c r="F82" s="320"/>
      <c r="G82" s="320"/>
      <c r="H82" s="320"/>
      <c r="I82" s="322"/>
    </row>
    <row r="83" spans="3:9" x14ac:dyDescent="0.2">
      <c r="C83" s="320"/>
      <c r="D83" s="321"/>
      <c r="E83" s="320"/>
      <c r="F83" s="320"/>
      <c r="G83" s="320"/>
      <c r="H83" s="320"/>
      <c r="I83" s="322"/>
    </row>
    <row r="84" spans="3:9" x14ac:dyDescent="0.2">
      <c r="C84" s="320"/>
      <c r="D84" s="321"/>
      <c r="E84" s="320"/>
      <c r="F84" s="320"/>
      <c r="G84" s="320"/>
      <c r="H84" s="320"/>
      <c r="I84" s="322"/>
    </row>
    <row r="85" spans="3:9" x14ac:dyDescent="0.2">
      <c r="C85" s="320"/>
      <c r="D85" s="321"/>
      <c r="E85" s="320"/>
      <c r="F85" s="320"/>
      <c r="G85" s="320"/>
      <c r="H85" s="320"/>
      <c r="I85" s="322"/>
    </row>
    <row r="86" spans="3:9" x14ac:dyDescent="0.2">
      <c r="C86" s="320"/>
      <c r="D86" s="321"/>
      <c r="E86" s="320"/>
      <c r="F86" s="320"/>
      <c r="G86" s="320"/>
      <c r="H86" s="320"/>
      <c r="I86" s="322"/>
    </row>
    <row r="87" spans="3:9" x14ac:dyDescent="0.2">
      <c r="C87" s="320"/>
      <c r="D87" s="321"/>
      <c r="E87" s="320"/>
      <c r="F87" s="320"/>
      <c r="G87" s="320"/>
      <c r="H87" s="320"/>
      <c r="I87" s="322"/>
    </row>
    <row r="88" spans="3:9" x14ac:dyDescent="0.2">
      <c r="C88" s="320"/>
      <c r="D88" s="321"/>
      <c r="E88" s="320"/>
      <c r="F88" s="320"/>
      <c r="G88" s="320"/>
      <c r="H88" s="320"/>
      <c r="I88" s="322"/>
    </row>
    <row r="89" spans="3:9" x14ac:dyDescent="0.2">
      <c r="C89" s="320"/>
      <c r="D89" s="321"/>
      <c r="E89" s="320"/>
      <c r="F89" s="320"/>
      <c r="G89" s="320"/>
      <c r="H89" s="320"/>
      <c r="I89" s="322"/>
    </row>
    <row r="90" spans="3:9" x14ac:dyDescent="0.2">
      <c r="C90" s="320"/>
      <c r="D90" s="321"/>
      <c r="E90" s="320"/>
      <c r="F90" s="320"/>
      <c r="G90" s="320"/>
      <c r="H90" s="320"/>
      <c r="I90" s="322"/>
    </row>
    <row r="91" spans="3:9" x14ac:dyDescent="0.2">
      <c r="C91" s="320"/>
      <c r="D91" s="321"/>
      <c r="E91" s="320"/>
      <c r="F91" s="320"/>
      <c r="G91" s="320"/>
      <c r="H91" s="320"/>
      <c r="I91" s="322"/>
    </row>
    <row r="92" spans="3:9" x14ac:dyDescent="0.2">
      <c r="C92" s="320"/>
      <c r="D92" s="321"/>
      <c r="E92" s="320"/>
      <c r="F92" s="320"/>
      <c r="G92" s="320"/>
      <c r="H92" s="320"/>
      <c r="I92" s="322"/>
    </row>
    <row r="93" spans="3:9" x14ac:dyDescent="0.2">
      <c r="C93" s="320"/>
      <c r="D93" s="321"/>
      <c r="E93" s="320"/>
      <c r="F93" s="320"/>
      <c r="G93" s="320"/>
      <c r="H93" s="320"/>
      <c r="I93" s="322"/>
    </row>
    <row r="94" spans="3:9" x14ac:dyDescent="0.2">
      <c r="C94" s="320"/>
      <c r="D94" s="321"/>
      <c r="E94" s="320"/>
      <c r="F94" s="320"/>
      <c r="G94" s="320"/>
      <c r="H94" s="320"/>
      <c r="I94" s="322"/>
    </row>
    <row r="95" spans="3:9" x14ac:dyDescent="0.2">
      <c r="C95" s="320"/>
      <c r="D95" s="321"/>
      <c r="E95" s="320"/>
      <c r="F95" s="320"/>
      <c r="G95" s="320"/>
      <c r="H95" s="320"/>
      <c r="I95" s="322"/>
    </row>
    <row r="96" spans="3:9" x14ac:dyDescent="0.2">
      <c r="C96" s="320"/>
      <c r="D96" s="321"/>
      <c r="E96" s="320"/>
      <c r="F96" s="320"/>
      <c r="G96" s="320"/>
      <c r="H96" s="320"/>
      <c r="I96" s="322"/>
    </row>
    <row r="97" spans="3:9" x14ac:dyDescent="0.2">
      <c r="C97" s="320"/>
      <c r="D97" s="321"/>
      <c r="E97" s="320"/>
      <c r="F97" s="320"/>
      <c r="G97" s="320"/>
      <c r="H97" s="320"/>
      <c r="I97" s="322"/>
    </row>
    <row r="98" spans="3:9" x14ac:dyDescent="0.2">
      <c r="C98" s="320"/>
      <c r="D98" s="321"/>
      <c r="E98" s="320"/>
      <c r="F98" s="320"/>
      <c r="G98" s="320"/>
      <c r="H98" s="320"/>
      <c r="I98" s="322"/>
    </row>
    <row r="99" spans="3:9" x14ac:dyDescent="0.2">
      <c r="C99" s="320"/>
      <c r="D99" s="321"/>
      <c r="E99" s="320"/>
      <c r="F99" s="320"/>
      <c r="G99" s="320"/>
      <c r="H99" s="320"/>
      <c r="I99" s="322"/>
    </row>
    <row r="100" spans="3:9" x14ac:dyDescent="0.2">
      <c r="C100" s="320"/>
      <c r="D100" s="321"/>
      <c r="E100" s="320"/>
      <c r="F100" s="320"/>
      <c r="G100" s="320"/>
      <c r="H100" s="320"/>
      <c r="I100" s="322"/>
    </row>
    <row r="101" spans="3:9" x14ac:dyDescent="0.2">
      <c r="C101" s="320"/>
      <c r="D101" s="321"/>
      <c r="E101" s="320"/>
      <c r="F101" s="320"/>
      <c r="G101" s="320"/>
      <c r="H101" s="320"/>
      <c r="I101" s="322"/>
    </row>
    <row r="102" spans="3:9" x14ac:dyDescent="0.2">
      <c r="C102" s="320"/>
      <c r="D102" s="321"/>
      <c r="E102" s="320"/>
      <c r="F102" s="320"/>
      <c r="G102" s="320"/>
      <c r="H102" s="320"/>
      <c r="I102" s="322"/>
    </row>
    <row r="103" spans="3:9" x14ac:dyDescent="0.2">
      <c r="C103" s="320"/>
      <c r="D103" s="321"/>
      <c r="E103" s="320"/>
      <c r="F103" s="320"/>
      <c r="G103" s="320"/>
      <c r="H103" s="320"/>
      <c r="I103" s="322"/>
    </row>
    <row r="104" spans="3:9" x14ac:dyDescent="0.2">
      <c r="C104" s="320"/>
      <c r="D104" s="321"/>
      <c r="E104" s="320"/>
      <c r="F104" s="320"/>
      <c r="G104" s="320"/>
      <c r="H104" s="320"/>
      <c r="I104" s="322"/>
    </row>
    <row r="105" spans="3:9" x14ac:dyDescent="0.2">
      <c r="C105" s="320"/>
      <c r="D105" s="321"/>
      <c r="E105" s="320"/>
      <c r="F105" s="320"/>
      <c r="G105" s="320"/>
      <c r="H105" s="320"/>
      <c r="I105" s="322"/>
    </row>
    <row r="106" spans="3:9" x14ac:dyDescent="0.2">
      <c r="D106" s="323"/>
    </row>
    <row r="107" spans="3:9" x14ac:dyDescent="0.2">
      <c r="D107" s="323"/>
    </row>
    <row r="108" spans="3:9" x14ac:dyDescent="0.2">
      <c r="D108" s="323"/>
    </row>
    <row r="109" spans="3:9" x14ac:dyDescent="0.2">
      <c r="D109" s="323"/>
    </row>
    <row r="110" spans="3:9" x14ac:dyDescent="0.2">
      <c r="D110" s="323"/>
    </row>
    <row r="111" spans="3:9" x14ac:dyDescent="0.2">
      <c r="D111" s="323"/>
    </row>
    <row r="112" spans="3:9" x14ac:dyDescent="0.2">
      <c r="D112" s="323"/>
    </row>
    <row r="113" spans="4:4" x14ac:dyDescent="0.2">
      <c r="D113" s="323"/>
    </row>
    <row r="114" spans="4:4" x14ac:dyDescent="0.2">
      <c r="D114" s="323"/>
    </row>
    <row r="115" spans="4:4" x14ac:dyDescent="0.2">
      <c r="D115" s="323"/>
    </row>
    <row r="116" spans="4:4" x14ac:dyDescent="0.2">
      <c r="D116" s="323"/>
    </row>
    <row r="117" spans="4:4" x14ac:dyDescent="0.2">
      <c r="D117" s="323"/>
    </row>
    <row r="118" spans="4:4" x14ac:dyDescent="0.2">
      <c r="D118" s="323"/>
    </row>
    <row r="119" spans="4:4" x14ac:dyDescent="0.2">
      <c r="D119" s="323"/>
    </row>
    <row r="120" spans="4:4" x14ac:dyDescent="0.2">
      <c r="D120" s="323"/>
    </row>
    <row r="121" spans="4:4" x14ac:dyDescent="0.2">
      <c r="D121" s="323"/>
    </row>
    <row r="122" spans="4:4" x14ac:dyDescent="0.2">
      <c r="D122" s="323"/>
    </row>
    <row r="123" spans="4:4" x14ac:dyDescent="0.2">
      <c r="D123" s="323"/>
    </row>
    <row r="124" spans="4:4" x14ac:dyDescent="0.2">
      <c r="D124" s="323"/>
    </row>
    <row r="125" spans="4:4" x14ac:dyDescent="0.2">
      <c r="D125" s="323"/>
    </row>
    <row r="126" spans="4:4" x14ac:dyDescent="0.2">
      <c r="D126" s="323"/>
    </row>
    <row r="127" spans="4:4" x14ac:dyDescent="0.2">
      <c r="D127" s="323"/>
    </row>
    <row r="128" spans="4:4" x14ac:dyDescent="0.2">
      <c r="D128" s="323"/>
    </row>
    <row r="129" spans="4:4" x14ac:dyDescent="0.2">
      <c r="D129" s="323"/>
    </row>
    <row r="130" spans="4:4" x14ac:dyDescent="0.2">
      <c r="D130" s="323"/>
    </row>
    <row r="131" spans="4:4" x14ac:dyDescent="0.2">
      <c r="D131" s="323"/>
    </row>
    <row r="132" spans="4:4" x14ac:dyDescent="0.2">
      <c r="D132" s="323"/>
    </row>
    <row r="133" spans="4:4" x14ac:dyDescent="0.2">
      <c r="D133" s="323"/>
    </row>
    <row r="134" spans="4:4" x14ac:dyDescent="0.2">
      <c r="D134" s="323"/>
    </row>
    <row r="135" spans="4:4" x14ac:dyDescent="0.2">
      <c r="D135" s="323"/>
    </row>
    <row r="136" spans="4:4" x14ac:dyDescent="0.2">
      <c r="D136" s="323"/>
    </row>
    <row r="137" spans="4:4" x14ac:dyDescent="0.2">
      <c r="D137" s="323"/>
    </row>
    <row r="138" spans="4:4" x14ac:dyDescent="0.2">
      <c r="D138" s="323"/>
    </row>
    <row r="139" spans="4:4" x14ac:dyDescent="0.2">
      <c r="D139" s="323"/>
    </row>
    <row r="140" spans="4:4" x14ac:dyDescent="0.2">
      <c r="D140" s="323"/>
    </row>
    <row r="141" spans="4:4" x14ac:dyDescent="0.2">
      <c r="D141" s="323"/>
    </row>
    <row r="142" spans="4:4" x14ac:dyDescent="0.2">
      <c r="D142" s="323"/>
    </row>
    <row r="143" spans="4:4" x14ac:dyDescent="0.2">
      <c r="D143" s="323"/>
    </row>
    <row r="144" spans="4:4" x14ac:dyDescent="0.2">
      <c r="D144" s="323"/>
    </row>
    <row r="145" spans="4:4" x14ac:dyDescent="0.2">
      <c r="D145" s="323"/>
    </row>
    <row r="146" spans="4:4" x14ac:dyDescent="0.2">
      <c r="D146" s="323"/>
    </row>
    <row r="147" spans="4:4" x14ac:dyDescent="0.2">
      <c r="D147" s="323"/>
    </row>
    <row r="148" spans="4:4" x14ac:dyDescent="0.2">
      <c r="D148" s="323"/>
    </row>
    <row r="149" spans="4:4" x14ac:dyDescent="0.2">
      <c r="D149" s="323"/>
    </row>
    <row r="150" spans="4:4" x14ac:dyDescent="0.2">
      <c r="D150" s="323"/>
    </row>
    <row r="151" spans="4:4" x14ac:dyDescent="0.2">
      <c r="D151" s="323"/>
    </row>
    <row r="152" spans="4:4" x14ac:dyDescent="0.2">
      <c r="D152" s="323"/>
    </row>
    <row r="153" spans="4:4" x14ac:dyDescent="0.2">
      <c r="D153" s="323"/>
    </row>
    <row r="154" spans="4:4" x14ac:dyDescent="0.2">
      <c r="D154" s="323"/>
    </row>
    <row r="155" spans="4:4" x14ac:dyDescent="0.2">
      <c r="D155" s="323"/>
    </row>
    <row r="156" spans="4:4" x14ac:dyDescent="0.2">
      <c r="D156" s="323"/>
    </row>
    <row r="157" spans="4:4" x14ac:dyDescent="0.2">
      <c r="D157" s="323"/>
    </row>
    <row r="158" spans="4:4" x14ac:dyDescent="0.2">
      <c r="D158" s="323"/>
    </row>
    <row r="159" spans="4:4" x14ac:dyDescent="0.2">
      <c r="D159" s="323"/>
    </row>
    <row r="160" spans="4:4" x14ac:dyDescent="0.2">
      <c r="D160" s="323"/>
    </row>
    <row r="161" spans="4:4" x14ac:dyDescent="0.2">
      <c r="D161" s="323"/>
    </row>
    <row r="162" spans="4:4" x14ac:dyDescent="0.2">
      <c r="D162" s="323"/>
    </row>
    <row r="163" spans="4:4" x14ac:dyDescent="0.2">
      <c r="D163" s="323"/>
    </row>
    <row r="164" spans="4:4" x14ac:dyDescent="0.2">
      <c r="D164" s="323"/>
    </row>
    <row r="165" spans="4:4" x14ac:dyDescent="0.2">
      <c r="D165" s="323"/>
    </row>
    <row r="166" spans="4:4" x14ac:dyDescent="0.2">
      <c r="D166" s="323"/>
    </row>
    <row r="167" spans="4:4" x14ac:dyDescent="0.2">
      <c r="D167" s="323"/>
    </row>
    <row r="168" spans="4:4" x14ac:dyDescent="0.2">
      <c r="D168" s="323"/>
    </row>
    <row r="169" spans="4:4" x14ac:dyDescent="0.2">
      <c r="D169" s="323"/>
    </row>
    <row r="170" spans="4:4" x14ac:dyDescent="0.2">
      <c r="D170" s="323"/>
    </row>
    <row r="171" spans="4:4" x14ac:dyDescent="0.2">
      <c r="D171" s="323"/>
    </row>
    <row r="172" spans="4:4" x14ac:dyDescent="0.2">
      <c r="D172" s="323"/>
    </row>
    <row r="173" spans="4:4" x14ac:dyDescent="0.2">
      <c r="D173" s="323"/>
    </row>
    <row r="174" spans="4:4" x14ac:dyDescent="0.2">
      <c r="D174" s="323"/>
    </row>
    <row r="175" spans="4:4" x14ac:dyDescent="0.2">
      <c r="D175" s="323"/>
    </row>
    <row r="176" spans="4:4" x14ac:dyDescent="0.2">
      <c r="D176" s="323"/>
    </row>
    <row r="177" spans="4:4" x14ac:dyDescent="0.2">
      <c r="D177" s="323"/>
    </row>
    <row r="178" spans="4:4" x14ac:dyDescent="0.2">
      <c r="D178" s="323"/>
    </row>
    <row r="179" spans="4:4" x14ac:dyDescent="0.2">
      <c r="D179" s="323"/>
    </row>
    <row r="180" spans="4:4" x14ac:dyDescent="0.2">
      <c r="D180" s="323"/>
    </row>
    <row r="181" spans="4:4" x14ac:dyDescent="0.2">
      <c r="D181" s="323"/>
    </row>
    <row r="182" spans="4:4" x14ac:dyDescent="0.2">
      <c r="D182" s="323"/>
    </row>
    <row r="183" spans="4:4" x14ac:dyDescent="0.2">
      <c r="D183" s="323"/>
    </row>
    <row r="184" spans="4:4" x14ac:dyDescent="0.2">
      <c r="D184" s="323"/>
    </row>
    <row r="185" spans="4:4" x14ac:dyDescent="0.2">
      <c r="D185" s="323"/>
    </row>
    <row r="186" spans="4:4" x14ac:dyDescent="0.2">
      <c r="D186" s="323"/>
    </row>
    <row r="187" spans="4:4" x14ac:dyDescent="0.2">
      <c r="D187" s="323"/>
    </row>
    <row r="188" spans="4:4" x14ac:dyDescent="0.2">
      <c r="D188" s="323"/>
    </row>
    <row r="189" spans="4:4" x14ac:dyDescent="0.2">
      <c r="D189" s="323"/>
    </row>
    <row r="190" spans="4:4" x14ac:dyDescent="0.2">
      <c r="D190" s="323"/>
    </row>
    <row r="191" spans="4:4" x14ac:dyDescent="0.2">
      <c r="D191" s="323"/>
    </row>
    <row r="192" spans="4:4" x14ac:dyDescent="0.2">
      <c r="D192" s="323"/>
    </row>
    <row r="193" spans="4:4" x14ac:dyDescent="0.2">
      <c r="D193" s="323"/>
    </row>
    <row r="194" spans="4:4" x14ac:dyDescent="0.2">
      <c r="D194" s="323"/>
    </row>
    <row r="195" spans="4:4" x14ac:dyDescent="0.2">
      <c r="D195" s="323"/>
    </row>
    <row r="196" spans="4:4" x14ac:dyDescent="0.2">
      <c r="D196" s="323"/>
    </row>
    <row r="197" spans="4:4" x14ac:dyDescent="0.2">
      <c r="D197" s="323"/>
    </row>
    <row r="198" spans="4:4" x14ac:dyDescent="0.2">
      <c r="D198" s="323"/>
    </row>
    <row r="199" spans="4:4" x14ac:dyDescent="0.2">
      <c r="D199" s="323"/>
    </row>
    <row r="200" spans="4:4" x14ac:dyDescent="0.2">
      <c r="D200" s="323"/>
    </row>
    <row r="201" spans="4:4" x14ac:dyDescent="0.2">
      <c r="D201" s="323"/>
    </row>
    <row r="202" spans="4:4" x14ac:dyDescent="0.2">
      <c r="D202" s="323"/>
    </row>
    <row r="203" spans="4:4" x14ac:dyDescent="0.2">
      <c r="D203" s="323"/>
    </row>
    <row r="204" spans="4:4" x14ac:dyDescent="0.2">
      <c r="D204" s="323"/>
    </row>
    <row r="205" spans="4:4" x14ac:dyDescent="0.2">
      <c r="D205" s="323"/>
    </row>
    <row r="206" spans="4:4" x14ac:dyDescent="0.2">
      <c r="D206" s="323"/>
    </row>
    <row r="207" spans="4:4" x14ac:dyDescent="0.2">
      <c r="D207" s="323"/>
    </row>
    <row r="208" spans="4:4" x14ac:dyDescent="0.2">
      <c r="D208" s="323"/>
    </row>
    <row r="209" spans="4:4" x14ac:dyDescent="0.2">
      <c r="D209" s="323"/>
    </row>
    <row r="210" spans="4:4" x14ac:dyDescent="0.2">
      <c r="D210" s="323"/>
    </row>
    <row r="211" spans="4:4" x14ac:dyDescent="0.2">
      <c r="D211" s="323"/>
    </row>
    <row r="212" spans="4:4" x14ac:dyDescent="0.2">
      <c r="D212" s="323"/>
    </row>
    <row r="213" spans="4:4" x14ac:dyDescent="0.2">
      <c r="D213" s="323"/>
    </row>
    <row r="214" spans="4:4" x14ac:dyDescent="0.2">
      <c r="D214" s="323"/>
    </row>
    <row r="215" spans="4:4" x14ac:dyDescent="0.2">
      <c r="D215" s="323"/>
    </row>
    <row r="216" spans="4:4" x14ac:dyDescent="0.2">
      <c r="D216" s="323"/>
    </row>
    <row r="217" spans="4:4" x14ac:dyDescent="0.2">
      <c r="D217" s="323"/>
    </row>
    <row r="218" spans="4:4" x14ac:dyDescent="0.2">
      <c r="D218" s="323"/>
    </row>
    <row r="219" spans="4:4" x14ac:dyDescent="0.2">
      <c r="D219" s="323"/>
    </row>
    <row r="220" spans="4:4" x14ac:dyDescent="0.2">
      <c r="D220" s="323"/>
    </row>
    <row r="221" spans="4:4" x14ac:dyDescent="0.2">
      <c r="D221" s="323"/>
    </row>
    <row r="222" spans="4:4" x14ac:dyDescent="0.2">
      <c r="D222" s="323"/>
    </row>
    <row r="223" spans="4:4" x14ac:dyDescent="0.2">
      <c r="D223" s="323"/>
    </row>
    <row r="224" spans="4:4" x14ac:dyDescent="0.2">
      <c r="D224" s="323"/>
    </row>
    <row r="225" spans="4:4" x14ac:dyDescent="0.2">
      <c r="D225" s="323"/>
    </row>
    <row r="226" spans="4:4" x14ac:dyDescent="0.2">
      <c r="D226" s="323"/>
    </row>
    <row r="227" spans="4:4" x14ac:dyDescent="0.2">
      <c r="D227" s="323"/>
    </row>
    <row r="228" spans="4:4" x14ac:dyDescent="0.2">
      <c r="D228" s="323"/>
    </row>
    <row r="229" spans="4:4" x14ac:dyDescent="0.2">
      <c r="D229" s="323"/>
    </row>
    <row r="230" spans="4:4" x14ac:dyDescent="0.2">
      <c r="D230" s="323"/>
    </row>
    <row r="231" spans="4:4" x14ac:dyDescent="0.2">
      <c r="D231" s="323"/>
    </row>
    <row r="232" spans="4:4" x14ac:dyDescent="0.2">
      <c r="D232" s="323"/>
    </row>
    <row r="233" spans="4:4" x14ac:dyDescent="0.2">
      <c r="D233" s="323"/>
    </row>
    <row r="234" spans="4:4" x14ac:dyDescent="0.2">
      <c r="D234" s="323"/>
    </row>
    <row r="235" spans="4:4" x14ac:dyDescent="0.2">
      <c r="D235" s="323"/>
    </row>
    <row r="236" spans="4:4" x14ac:dyDescent="0.2">
      <c r="D236" s="323"/>
    </row>
    <row r="237" spans="4:4" x14ac:dyDescent="0.2">
      <c r="D237" s="323"/>
    </row>
    <row r="238" spans="4:4" x14ac:dyDescent="0.2">
      <c r="D238" s="323"/>
    </row>
    <row r="239" spans="4:4" x14ac:dyDescent="0.2">
      <c r="D239" s="323"/>
    </row>
    <row r="240" spans="4:4" x14ac:dyDescent="0.2">
      <c r="D240" s="323"/>
    </row>
    <row r="241" spans="4:4" x14ac:dyDescent="0.2">
      <c r="D241" s="323"/>
    </row>
    <row r="242" spans="4:4" x14ac:dyDescent="0.2">
      <c r="D242" s="323"/>
    </row>
    <row r="243" spans="4:4" x14ac:dyDescent="0.2">
      <c r="D243" s="323"/>
    </row>
    <row r="244" spans="4:4" x14ac:dyDescent="0.2">
      <c r="D244" s="323"/>
    </row>
    <row r="245" spans="4:4" x14ac:dyDescent="0.2">
      <c r="D245" s="323"/>
    </row>
    <row r="246" spans="4:4" x14ac:dyDescent="0.2">
      <c r="D246" s="323"/>
    </row>
    <row r="247" spans="4:4" x14ac:dyDescent="0.2">
      <c r="D247" s="323"/>
    </row>
    <row r="248" spans="4:4" x14ac:dyDescent="0.2">
      <c r="D248" s="323"/>
    </row>
    <row r="249" spans="4:4" x14ac:dyDescent="0.2">
      <c r="D249" s="323"/>
    </row>
    <row r="250" spans="4:4" x14ac:dyDescent="0.2">
      <c r="D250" s="323"/>
    </row>
    <row r="251" spans="4:4" x14ac:dyDescent="0.2">
      <c r="D251" s="323"/>
    </row>
    <row r="252" spans="4:4" x14ac:dyDescent="0.2">
      <c r="D252" s="323"/>
    </row>
    <row r="253" spans="4:4" x14ac:dyDescent="0.2">
      <c r="D253" s="323"/>
    </row>
    <row r="254" spans="4:4" x14ac:dyDescent="0.2">
      <c r="D254" s="323"/>
    </row>
    <row r="255" spans="4:4" x14ac:dyDescent="0.2">
      <c r="D255" s="323"/>
    </row>
    <row r="256" spans="4:4" x14ac:dyDescent="0.2">
      <c r="D256" s="323"/>
    </row>
    <row r="257" spans="4:4" x14ac:dyDescent="0.2">
      <c r="D257" s="323"/>
    </row>
    <row r="258" spans="4:4" x14ac:dyDescent="0.2">
      <c r="D258" s="323"/>
    </row>
    <row r="259" spans="4:4" x14ac:dyDescent="0.2">
      <c r="D259" s="323"/>
    </row>
    <row r="260" spans="4:4" x14ac:dyDescent="0.2">
      <c r="D260" s="323"/>
    </row>
    <row r="261" spans="4:4" x14ac:dyDescent="0.2">
      <c r="D261" s="323"/>
    </row>
    <row r="262" spans="4:4" x14ac:dyDescent="0.2">
      <c r="D262" s="323"/>
    </row>
    <row r="263" spans="4:4" x14ac:dyDescent="0.2">
      <c r="D263" s="323"/>
    </row>
    <row r="264" spans="4:4" x14ac:dyDescent="0.2">
      <c r="D264" s="323"/>
    </row>
    <row r="265" spans="4:4" x14ac:dyDescent="0.2">
      <c r="D265" s="323"/>
    </row>
    <row r="266" spans="4:4" x14ac:dyDescent="0.2">
      <c r="D266" s="323"/>
    </row>
    <row r="267" spans="4:4" x14ac:dyDescent="0.2">
      <c r="D267" s="323"/>
    </row>
    <row r="268" spans="4:4" x14ac:dyDescent="0.2">
      <c r="D268" s="323"/>
    </row>
    <row r="269" spans="4:4" x14ac:dyDescent="0.2">
      <c r="D269" s="323"/>
    </row>
    <row r="270" spans="4:4" x14ac:dyDescent="0.2">
      <c r="D270" s="323"/>
    </row>
    <row r="271" spans="4:4" x14ac:dyDescent="0.2">
      <c r="D271" s="323"/>
    </row>
    <row r="272" spans="4:4" x14ac:dyDescent="0.2">
      <c r="D272" s="323"/>
    </row>
    <row r="273" spans="4:4" x14ac:dyDescent="0.2">
      <c r="D273" s="323"/>
    </row>
    <row r="274" spans="4:4" x14ac:dyDescent="0.2">
      <c r="D274" s="323"/>
    </row>
    <row r="275" spans="4:4" x14ac:dyDescent="0.2">
      <c r="D275" s="323"/>
    </row>
    <row r="276" spans="4:4" x14ac:dyDescent="0.2">
      <c r="D276" s="323"/>
    </row>
    <row r="277" spans="4:4" x14ac:dyDescent="0.2">
      <c r="D277" s="323"/>
    </row>
    <row r="278" spans="4:4" x14ac:dyDescent="0.2">
      <c r="D278" s="323"/>
    </row>
    <row r="279" spans="4:4" x14ac:dyDescent="0.2">
      <c r="D279" s="323"/>
    </row>
    <row r="280" spans="4:4" x14ac:dyDescent="0.2">
      <c r="D280" s="323"/>
    </row>
    <row r="281" spans="4:4" x14ac:dyDescent="0.2">
      <c r="D281" s="323"/>
    </row>
    <row r="282" spans="4:4" x14ac:dyDescent="0.2">
      <c r="D282" s="323"/>
    </row>
    <row r="283" spans="4:4" x14ac:dyDescent="0.2">
      <c r="D283" s="323"/>
    </row>
    <row r="284" spans="4:4" x14ac:dyDescent="0.2">
      <c r="D284" s="323"/>
    </row>
    <row r="285" spans="4:4" x14ac:dyDescent="0.2">
      <c r="D285" s="323"/>
    </row>
    <row r="286" spans="4:4" x14ac:dyDescent="0.2">
      <c r="D286" s="323"/>
    </row>
    <row r="287" spans="4:4" x14ac:dyDescent="0.2">
      <c r="D287" s="323"/>
    </row>
    <row r="288" spans="4:4" x14ac:dyDescent="0.2">
      <c r="D288" s="323"/>
    </row>
    <row r="289" spans="4:4" x14ac:dyDescent="0.2">
      <c r="D289" s="323"/>
    </row>
    <row r="290" spans="4:4" x14ac:dyDescent="0.2">
      <c r="D290" s="323"/>
    </row>
    <row r="291" spans="4:4" x14ac:dyDescent="0.2">
      <c r="D291" s="323"/>
    </row>
    <row r="292" spans="4:4" x14ac:dyDescent="0.2">
      <c r="D292" s="323"/>
    </row>
    <row r="293" spans="4:4" x14ac:dyDescent="0.2">
      <c r="D293" s="323"/>
    </row>
    <row r="294" spans="4:4" x14ac:dyDescent="0.2">
      <c r="D294" s="323"/>
    </row>
    <row r="295" spans="4:4" x14ac:dyDescent="0.2">
      <c r="D295" s="323"/>
    </row>
    <row r="296" spans="4:4" x14ac:dyDescent="0.2">
      <c r="D296" s="323"/>
    </row>
    <row r="297" spans="4:4" x14ac:dyDescent="0.2">
      <c r="D297" s="323"/>
    </row>
    <row r="298" spans="4:4" x14ac:dyDescent="0.2">
      <c r="D298" s="323"/>
    </row>
    <row r="299" spans="4:4" x14ac:dyDescent="0.2">
      <c r="D299" s="323"/>
    </row>
    <row r="300" spans="4:4" x14ac:dyDescent="0.2">
      <c r="D300" s="323"/>
    </row>
    <row r="301" spans="4:4" x14ac:dyDescent="0.2">
      <c r="D301" s="323"/>
    </row>
    <row r="302" spans="4:4" x14ac:dyDescent="0.2">
      <c r="D302" s="323"/>
    </row>
    <row r="303" spans="4:4" x14ac:dyDescent="0.2">
      <c r="D303" s="323"/>
    </row>
    <row r="304" spans="4:4" x14ac:dyDescent="0.2">
      <c r="D304" s="323"/>
    </row>
    <row r="305" spans="4:4" x14ac:dyDescent="0.2">
      <c r="D305" s="323"/>
    </row>
    <row r="306" spans="4:4" x14ac:dyDescent="0.2">
      <c r="D306" s="323"/>
    </row>
    <row r="307" spans="4:4" x14ac:dyDescent="0.2">
      <c r="D307" s="323"/>
    </row>
    <row r="308" spans="4:4" x14ac:dyDescent="0.2">
      <c r="D308" s="323"/>
    </row>
    <row r="309" spans="4:4" x14ac:dyDescent="0.2">
      <c r="D309" s="323"/>
    </row>
    <row r="310" spans="4:4" x14ac:dyDescent="0.2">
      <c r="D310" s="323"/>
    </row>
    <row r="311" spans="4:4" x14ac:dyDescent="0.2">
      <c r="D311" s="323"/>
    </row>
    <row r="312" spans="4:4" x14ac:dyDescent="0.2">
      <c r="D312" s="323"/>
    </row>
    <row r="313" spans="4:4" x14ac:dyDescent="0.2">
      <c r="D313" s="323"/>
    </row>
    <row r="314" spans="4:4" x14ac:dyDescent="0.2">
      <c r="D314" s="323"/>
    </row>
    <row r="315" spans="4:4" x14ac:dyDescent="0.2">
      <c r="D315" s="323"/>
    </row>
    <row r="316" spans="4:4" x14ac:dyDescent="0.2">
      <c r="D316" s="323"/>
    </row>
    <row r="317" spans="4:4" x14ac:dyDescent="0.2">
      <c r="D317" s="323"/>
    </row>
    <row r="318" spans="4:4" x14ac:dyDescent="0.2">
      <c r="D318" s="323"/>
    </row>
    <row r="319" spans="4:4" x14ac:dyDescent="0.2">
      <c r="D319" s="323"/>
    </row>
    <row r="320" spans="4:4" x14ac:dyDescent="0.2">
      <c r="D320" s="323"/>
    </row>
    <row r="321" spans="4:4" x14ac:dyDescent="0.2">
      <c r="D321" s="323"/>
    </row>
    <row r="322" spans="4:4" x14ac:dyDescent="0.2">
      <c r="D322" s="323"/>
    </row>
    <row r="323" spans="4:4" x14ac:dyDescent="0.2">
      <c r="D323" s="323"/>
    </row>
    <row r="324" spans="4:4" x14ac:dyDescent="0.2">
      <c r="D324" s="323"/>
    </row>
    <row r="325" spans="4:4" x14ac:dyDescent="0.2">
      <c r="D325" s="323"/>
    </row>
    <row r="326" spans="4:4" x14ac:dyDescent="0.2">
      <c r="D326" s="323"/>
    </row>
    <row r="327" spans="4:4" x14ac:dyDescent="0.2">
      <c r="D327" s="323"/>
    </row>
    <row r="328" spans="4:4" x14ac:dyDescent="0.2">
      <c r="D328" s="323"/>
    </row>
    <row r="329" spans="4:4" x14ac:dyDescent="0.2">
      <c r="D329" s="323"/>
    </row>
    <row r="330" spans="4:4" x14ac:dyDescent="0.2">
      <c r="D330" s="323"/>
    </row>
    <row r="331" spans="4:4" x14ac:dyDescent="0.2">
      <c r="D331" s="323"/>
    </row>
    <row r="332" spans="4:4" x14ac:dyDescent="0.2">
      <c r="D332" s="323"/>
    </row>
    <row r="333" spans="4:4" x14ac:dyDescent="0.2">
      <c r="D333" s="323"/>
    </row>
    <row r="334" spans="4:4" x14ac:dyDescent="0.2">
      <c r="D334" s="323"/>
    </row>
    <row r="335" spans="4:4" x14ac:dyDescent="0.2">
      <c r="D335" s="323"/>
    </row>
    <row r="336" spans="4:4" x14ac:dyDescent="0.2">
      <c r="D336" s="323"/>
    </row>
    <row r="337" spans="4:4" x14ac:dyDescent="0.2">
      <c r="D337" s="323"/>
    </row>
    <row r="338" spans="4:4" x14ac:dyDescent="0.2">
      <c r="D338" s="323"/>
    </row>
    <row r="339" spans="4:4" x14ac:dyDescent="0.2">
      <c r="D339" s="323"/>
    </row>
    <row r="340" spans="4:4" x14ac:dyDescent="0.2">
      <c r="D340" s="323"/>
    </row>
    <row r="341" spans="4:4" x14ac:dyDescent="0.2">
      <c r="D341" s="323"/>
    </row>
    <row r="342" spans="4:4" x14ac:dyDescent="0.2">
      <c r="D342" s="323"/>
    </row>
    <row r="343" spans="4:4" x14ac:dyDescent="0.2">
      <c r="D343" s="323"/>
    </row>
    <row r="344" spans="4:4" x14ac:dyDescent="0.2">
      <c r="D344" s="323"/>
    </row>
    <row r="345" spans="4:4" x14ac:dyDescent="0.2">
      <c r="D345" s="323"/>
    </row>
    <row r="346" spans="4:4" x14ac:dyDescent="0.2">
      <c r="D346" s="323"/>
    </row>
    <row r="347" spans="4:4" x14ac:dyDescent="0.2">
      <c r="D347" s="323"/>
    </row>
    <row r="348" spans="4:4" x14ac:dyDescent="0.2">
      <c r="D348" s="323"/>
    </row>
    <row r="349" spans="4:4" x14ac:dyDescent="0.2">
      <c r="D349" s="323"/>
    </row>
    <row r="350" spans="4:4" x14ac:dyDescent="0.2">
      <c r="D350" s="323"/>
    </row>
    <row r="351" spans="4:4" x14ac:dyDescent="0.2">
      <c r="D351" s="323"/>
    </row>
    <row r="352" spans="4:4" x14ac:dyDescent="0.2">
      <c r="D352" s="323"/>
    </row>
    <row r="353" spans="4:4" x14ac:dyDescent="0.2">
      <c r="D353" s="323"/>
    </row>
    <row r="354" spans="4:4" x14ac:dyDescent="0.2">
      <c r="D354" s="323"/>
    </row>
    <row r="355" spans="4:4" x14ac:dyDescent="0.2">
      <c r="D355" s="323"/>
    </row>
    <row r="356" spans="4:4" x14ac:dyDescent="0.2">
      <c r="D356" s="323"/>
    </row>
    <row r="357" spans="4:4" x14ac:dyDescent="0.2">
      <c r="D357" s="323"/>
    </row>
    <row r="358" spans="4:4" x14ac:dyDescent="0.2">
      <c r="D358" s="323"/>
    </row>
    <row r="359" spans="4:4" x14ac:dyDescent="0.2">
      <c r="D359" s="323"/>
    </row>
    <row r="360" spans="4:4" x14ac:dyDescent="0.2">
      <c r="D360" s="323"/>
    </row>
    <row r="361" spans="4:4" x14ac:dyDescent="0.2">
      <c r="D361" s="323"/>
    </row>
    <row r="362" spans="4:4" x14ac:dyDescent="0.2">
      <c r="D362" s="323"/>
    </row>
    <row r="363" spans="4:4" x14ac:dyDescent="0.2">
      <c r="D363" s="323"/>
    </row>
    <row r="364" spans="4:4" x14ac:dyDescent="0.2">
      <c r="D364" s="323"/>
    </row>
    <row r="365" spans="4:4" x14ac:dyDescent="0.2">
      <c r="D365" s="323"/>
    </row>
    <row r="366" spans="4:4" x14ac:dyDescent="0.2">
      <c r="D366" s="323"/>
    </row>
    <row r="367" spans="4:4" x14ac:dyDescent="0.2">
      <c r="D367" s="323"/>
    </row>
    <row r="368" spans="4:4" x14ac:dyDescent="0.2">
      <c r="D368" s="323"/>
    </row>
    <row r="369" spans="4:4" x14ac:dyDescent="0.2">
      <c r="D369" s="323"/>
    </row>
    <row r="370" spans="4:4" x14ac:dyDescent="0.2">
      <c r="D370" s="323"/>
    </row>
    <row r="371" spans="4:4" x14ac:dyDescent="0.2">
      <c r="D371" s="323"/>
    </row>
    <row r="372" spans="4:4" x14ac:dyDescent="0.2">
      <c r="D372" s="323"/>
    </row>
    <row r="373" spans="4:4" x14ac:dyDescent="0.2">
      <c r="D373" s="323"/>
    </row>
    <row r="374" spans="4:4" x14ac:dyDescent="0.2">
      <c r="D374" s="323"/>
    </row>
    <row r="375" spans="4:4" x14ac:dyDescent="0.2">
      <c r="D375" s="323"/>
    </row>
    <row r="376" spans="4:4" x14ac:dyDescent="0.2">
      <c r="D376" s="323"/>
    </row>
    <row r="377" spans="4:4" x14ac:dyDescent="0.2">
      <c r="D377" s="323"/>
    </row>
    <row r="378" spans="4:4" x14ac:dyDescent="0.2">
      <c r="D378" s="323"/>
    </row>
    <row r="379" spans="4:4" x14ac:dyDescent="0.2">
      <c r="D379" s="323"/>
    </row>
    <row r="380" spans="4:4" x14ac:dyDescent="0.2">
      <c r="D380" s="323"/>
    </row>
    <row r="381" spans="4:4" x14ac:dyDescent="0.2">
      <c r="D381" s="323"/>
    </row>
    <row r="382" spans="4:4" x14ac:dyDescent="0.2">
      <c r="D382" s="323"/>
    </row>
    <row r="383" spans="4:4" x14ac:dyDescent="0.2">
      <c r="D383" s="323"/>
    </row>
    <row r="384" spans="4:4" x14ac:dyDescent="0.2">
      <c r="D384" s="323"/>
    </row>
    <row r="385" spans="4:4" x14ac:dyDescent="0.2">
      <c r="D385" s="323"/>
    </row>
    <row r="386" spans="4:4" x14ac:dyDescent="0.2">
      <c r="D386" s="323"/>
    </row>
    <row r="387" spans="4:4" x14ac:dyDescent="0.2">
      <c r="D387" s="323"/>
    </row>
    <row r="388" spans="4:4" x14ac:dyDescent="0.2">
      <c r="D388" s="323"/>
    </row>
    <row r="389" spans="4:4" x14ac:dyDescent="0.2">
      <c r="D389" s="323"/>
    </row>
    <row r="390" spans="4:4" x14ac:dyDescent="0.2">
      <c r="D390" s="323"/>
    </row>
    <row r="391" spans="4:4" x14ac:dyDescent="0.2">
      <c r="D391" s="323"/>
    </row>
    <row r="392" spans="4:4" x14ac:dyDescent="0.2">
      <c r="D392" s="323"/>
    </row>
    <row r="393" spans="4:4" x14ac:dyDescent="0.2">
      <c r="D393" s="323"/>
    </row>
    <row r="394" spans="4:4" x14ac:dyDescent="0.2">
      <c r="D394" s="323"/>
    </row>
    <row r="395" spans="4:4" x14ac:dyDescent="0.2">
      <c r="D395" s="323"/>
    </row>
    <row r="396" spans="4:4" x14ac:dyDescent="0.2">
      <c r="D396" s="323"/>
    </row>
    <row r="397" spans="4:4" x14ac:dyDescent="0.2">
      <c r="D397" s="323"/>
    </row>
    <row r="398" spans="4:4" x14ac:dyDescent="0.2">
      <c r="D398" s="323"/>
    </row>
    <row r="399" spans="4:4" x14ac:dyDescent="0.2">
      <c r="D399" s="323"/>
    </row>
    <row r="400" spans="4:4" x14ac:dyDescent="0.2">
      <c r="D400" s="323"/>
    </row>
    <row r="401" spans="4:4" x14ac:dyDescent="0.2">
      <c r="D401" s="323"/>
    </row>
    <row r="402" spans="4:4" x14ac:dyDescent="0.2">
      <c r="D402" s="323"/>
    </row>
    <row r="403" spans="4:4" x14ac:dyDescent="0.2">
      <c r="D403" s="323"/>
    </row>
    <row r="404" spans="4:4" x14ac:dyDescent="0.2">
      <c r="D404" s="323"/>
    </row>
    <row r="405" spans="4:4" x14ac:dyDescent="0.2">
      <c r="D405" s="323"/>
    </row>
    <row r="406" spans="4:4" x14ac:dyDescent="0.2">
      <c r="D406" s="323"/>
    </row>
    <row r="407" spans="4:4" x14ac:dyDescent="0.2">
      <c r="D407" s="323"/>
    </row>
    <row r="408" spans="4:4" x14ac:dyDescent="0.2">
      <c r="D408" s="323"/>
    </row>
    <row r="409" spans="4:4" x14ac:dyDescent="0.2">
      <c r="D409" s="323"/>
    </row>
    <row r="410" spans="4:4" x14ac:dyDescent="0.2">
      <c r="D410" s="323"/>
    </row>
    <row r="411" spans="4:4" x14ac:dyDescent="0.2">
      <c r="D411" s="323"/>
    </row>
    <row r="412" spans="4:4" x14ac:dyDescent="0.2">
      <c r="D412" s="323"/>
    </row>
    <row r="413" spans="4:4" x14ac:dyDescent="0.2">
      <c r="D413" s="323"/>
    </row>
    <row r="414" spans="4:4" x14ac:dyDescent="0.2">
      <c r="D414" s="323"/>
    </row>
    <row r="415" spans="4:4" x14ac:dyDescent="0.2">
      <c r="D415" s="323"/>
    </row>
    <row r="416" spans="4:4" x14ac:dyDescent="0.2">
      <c r="D416" s="323"/>
    </row>
    <row r="417" spans="4:4" x14ac:dyDescent="0.2">
      <c r="D417" s="323"/>
    </row>
    <row r="418" spans="4:4" x14ac:dyDescent="0.2">
      <c r="D418" s="323"/>
    </row>
    <row r="419" spans="4:4" x14ac:dyDescent="0.2">
      <c r="D419" s="323"/>
    </row>
    <row r="420" spans="4:4" x14ac:dyDescent="0.2">
      <c r="D420" s="323"/>
    </row>
    <row r="421" spans="4:4" x14ac:dyDescent="0.2">
      <c r="D421" s="323"/>
    </row>
    <row r="422" spans="4:4" x14ac:dyDescent="0.2">
      <c r="D422" s="323"/>
    </row>
    <row r="423" spans="4:4" x14ac:dyDescent="0.2">
      <c r="D423" s="323"/>
    </row>
    <row r="424" spans="4:4" x14ac:dyDescent="0.2">
      <c r="D424" s="323"/>
    </row>
    <row r="425" spans="4:4" x14ac:dyDescent="0.2">
      <c r="D425" s="323"/>
    </row>
    <row r="426" spans="4:4" x14ac:dyDescent="0.2">
      <c r="D426" s="323"/>
    </row>
    <row r="427" spans="4:4" x14ac:dyDescent="0.2">
      <c r="D427" s="323"/>
    </row>
    <row r="428" spans="4:4" x14ac:dyDescent="0.2">
      <c r="D428" s="323"/>
    </row>
    <row r="429" spans="4:4" x14ac:dyDescent="0.2">
      <c r="D429" s="323"/>
    </row>
    <row r="430" spans="4:4" x14ac:dyDescent="0.2">
      <c r="D430" s="323"/>
    </row>
    <row r="431" spans="4:4" x14ac:dyDescent="0.2">
      <c r="D431" s="323"/>
    </row>
    <row r="432" spans="4:4" x14ac:dyDescent="0.2">
      <c r="D432" s="323"/>
    </row>
    <row r="433" spans="4:4" x14ac:dyDescent="0.2">
      <c r="D433" s="323"/>
    </row>
    <row r="434" spans="4:4" x14ac:dyDescent="0.2">
      <c r="D434" s="323"/>
    </row>
    <row r="435" spans="4:4" x14ac:dyDescent="0.2">
      <c r="D435" s="323"/>
    </row>
    <row r="436" spans="4:4" x14ac:dyDescent="0.2">
      <c r="D436" s="323"/>
    </row>
    <row r="437" spans="4:4" x14ac:dyDescent="0.2">
      <c r="D437" s="323"/>
    </row>
    <row r="438" spans="4:4" x14ac:dyDescent="0.2">
      <c r="D438" s="323"/>
    </row>
    <row r="439" spans="4:4" x14ac:dyDescent="0.2">
      <c r="D439" s="323"/>
    </row>
    <row r="440" spans="4:4" x14ac:dyDescent="0.2">
      <c r="D440" s="323"/>
    </row>
    <row r="441" spans="4:4" x14ac:dyDescent="0.2">
      <c r="D441" s="323"/>
    </row>
    <row r="442" spans="4:4" x14ac:dyDescent="0.2">
      <c r="D442" s="323"/>
    </row>
    <row r="443" spans="4:4" x14ac:dyDescent="0.2">
      <c r="D443" s="323"/>
    </row>
    <row r="444" spans="4:4" x14ac:dyDescent="0.2">
      <c r="D444" s="323"/>
    </row>
    <row r="445" spans="4:4" x14ac:dyDescent="0.2">
      <c r="D445" s="323"/>
    </row>
    <row r="446" spans="4:4" x14ac:dyDescent="0.2">
      <c r="D446" s="323"/>
    </row>
    <row r="447" spans="4:4" x14ac:dyDescent="0.2">
      <c r="D447" s="323"/>
    </row>
    <row r="448" spans="4:4" x14ac:dyDescent="0.2">
      <c r="D448" s="323"/>
    </row>
    <row r="449" spans="4:4" x14ac:dyDescent="0.2">
      <c r="D449" s="323"/>
    </row>
    <row r="450" spans="4:4" x14ac:dyDescent="0.2">
      <c r="D450" s="323"/>
    </row>
    <row r="451" spans="4:4" x14ac:dyDescent="0.2">
      <c r="D451" s="323"/>
    </row>
    <row r="452" spans="4:4" x14ac:dyDescent="0.2">
      <c r="D452" s="323"/>
    </row>
    <row r="453" spans="4:4" x14ac:dyDescent="0.2">
      <c r="D453" s="323"/>
    </row>
    <row r="454" spans="4:4" x14ac:dyDescent="0.2">
      <c r="D454" s="323"/>
    </row>
    <row r="455" spans="4:4" x14ac:dyDescent="0.2">
      <c r="D455" s="323"/>
    </row>
    <row r="456" spans="4:4" x14ac:dyDescent="0.2">
      <c r="D456" s="323"/>
    </row>
    <row r="457" spans="4:4" x14ac:dyDescent="0.2">
      <c r="D457" s="323"/>
    </row>
    <row r="458" spans="4:4" x14ac:dyDescent="0.2">
      <c r="D458" s="323"/>
    </row>
    <row r="459" spans="4:4" x14ac:dyDescent="0.2">
      <c r="D459" s="323"/>
    </row>
    <row r="460" spans="4:4" x14ac:dyDescent="0.2">
      <c r="D460" s="323"/>
    </row>
    <row r="461" spans="4:4" x14ac:dyDescent="0.2">
      <c r="D461" s="323"/>
    </row>
    <row r="462" spans="4:4" x14ac:dyDescent="0.2">
      <c r="D462" s="323"/>
    </row>
    <row r="463" spans="4:4" x14ac:dyDescent="0.2">
      <c r="D463" s="323"/>
    </row>
    <row r="464" spans="4:4" x14ac:dyDescent="0.2">
      <c r="D464" s="323"/>
    </row>
    <row r="465" spans="4:4" x14ac:dyDescent="0.2">
      <c r="D465" s="323"/>
    </row>
    <row r="466" spans="4:4" x14ac:dyDescent="0.2">
      <c r="D466" s="323"/>
    </row>
    <row r="467" spans="4:4" x14ac:dyDescent="0.2">
      <c r="D467" s="323"/>
    </row>
    <row r="468" spans="4:4" x14ac:dyDescent="0.2">
      <c r="D468" s="323"/>
    </row>
    <row r="469" spans="4:4" x14ac:dyDescent="0.2">
      <c r="D469" s="323"/>
    </row>
    <row r="470" spans="4:4" x14ac:dyDescent="0.2">
      <c r="D470" s="323"/>
    </row>
    <row r="471" spans="4:4" x14ac:dyDescent="0.2">
      <c r="D471" s="323"/>
    </row>
    <row r="472" spans="4:4" x14ac:dyDescent="0.2">
      <c r="D472" s="323"/>
    </row>
    <row r="473" spans="4:4" x14ac:dyDescent="0.2">
      <c r="D473" s="323"/>
    </row>
    <row r="474" spans="4:4" x14ac:dyDescent="0.2">
      <c r="D474" s="323"/>
    </row>
    <row r="475" spans="4:4" x14ac:dyDescent="0.2">
      <c r="D475" s="323"/>
    </row>
    <row r="476" spans="4:4" x14ac:dyDescent="0.2">
      <c r="D476" s="323"/>
    </row>
    <row r="477" spans="4:4" x14ac:dyDescent="0.2">
      <c r="D477" s="323"/>
    </row>
    <row r="478" spans="4:4" x14ac:dyDescent="0.2">
      <c r="D478" s="323"/>
    </row>
    <row r="479" spans="4:4" x14ac:dyDescent="0.2">
      <c r="D479" s="323"/>
    </row>
    <row r="480" spans="4:4" x14ac:dyDescent="0.2">
      <c r="D480" s="323"/>
    </row>
    <row r="481" spans="4:4" x14ac:dyDescent="0.2">
      <c r="D481" s="323"/>
    </row>
    <row r="482" spans="4:4" x14ac:dyDescent="0.2">
      <c r="D482" s="323"/>
    </row>
    <row r="483" spans="4:4" x14ac:dyDescent="0.2">
      <c r="D483" s="323"/>
    </row>
    <row r="484" spans="4:4" x14ac:dyDescent="0.2">
      <c r="D484" s="323"/>
    </row>
    <row r="485" spans="4:4" x14ac:dyDescent="0.2">
      <c r="D485" s="323"/>
    </row>
    <row r="486" spans="4:4" x14ac:dyDescent="0.2">
      <c r="D486" s="323"/>
    </row>
    <row r="487" spans="4:4" x14ac:dyDescent="0.2">
      <c r="D487" s="323"/>
    </row>
    <row r="488" spans="4:4" x14ac:dyDescent="0.2">
      <c r="D488" s="323"/>
    </row>
    <row r="489" spans="4:4" x14ac:dyDescent="0.2">
      <c r="D489" s="323"/>
    </row>
    <row r="490" spans="4:4" x14ac:dyDescent="0.2">
      <c r="D490" s="323"/>
    </row>
    <row r="491" spans="4:4" x14ac:dyDescent="0.2">
      <c r="D491" s="323"/>
    </row>
    <row r="492" spans="4:4" x14ac:dyDescent="0.2">
      <c r="D492" s="323"/>
    </row>
    <row r="493" spans="4:4" x14ac:dyDescent="0.2">
      <c r="D493" s="323"/>
    </row>
    <row r="494" spans="4:4" x14ac:dyDescent="0.2">
      <c r="D494" s="323"/>
    </row>
    <row r="495" spans="4:4" x14ac:dyDescent="0.2">
      <c r="D495" s="323"/>
    </row>
    <row r="496" spans="4:4" x14ac:dyDescent="0.2">
      <c r="D496" s="323"/>
    </row>
    <row r="497" spans="4:4" x14ac:dyDescent="0.2">
      <c r="D497" s="323"/>
    </row>
    <row r="498" spans="4:4" x14ac:dyDescent="0.2">
      <c r="D498" s="323"/>
    </row>
    <row r="499" spans="4:4" x14ac:dyDescent="0.2">
      <c r="D499" s="323"/>
    </row>
    <row r="500" spans="4:4" x14ac:dyDescent="0.2">
      <c r="D500" s="323"/>
    </row>
    <row r="501" spans="4:4" x14ac:dyDescent="0.2">
      <c r="D501" s="323"/>
    </row>
    <row r="502" spans="4:4" x14ac:dyDescent="0.2">
      <c r="D502" s="323"/>
    </row>
    <row r="503" spans="4:4" x14ac:dyDescent="0.2">
      <c r="D503" s="323"/>
    </row>
    <row r="504" spans="4:4" x14ac:dyDescent="0.2">
      <c r="D504" s="323"/>
    </row>
    <row r="505" spans="4:4" x14ac:dyDescent="0.2">
      <c r="D505" s="323"/>
    </row>
    <row r="506" spans="4:4" x14ac:dyDescent="0.2">
      <c r="D506" s="323"/>
    </row>
    <row r="507" spans="4:4" x14ac:dyDescent="0.2">
      <c r="D507" s="323"/>
    </row>
    <row r="508" spans="4:4" x14ac:dyDescent="0.2">
      <c r="D508" s="323"/>
    </row>
    <row r="509" spans="4:4" x14ac:dyDescent="0.2">
      <c r="D509" s="323"/>
    </row>
    <row r="510" spans="4:4" x14ac:dyDescent="0.2">
      <c r="D510" s="323"/>
    </row>
    <row r="511" spans="4:4" x14ac:dyDescent="0.2">
      <c r="D511" s="323"/>
    </row>
    <row r="512" spans="4:4" x14ac:dyDescent="0.2">
      <c r="D512" s="323"/>
    </row>
    <row r="513" spans="4:4" x14ac:dyDescent="0.2">
      <c r="D513" s="323"/>
    </row>
    <row r="514" spans="4:4" x14ac:dyDescent="0.2">
      <c r="D514" s="323"/>
    </row>
    <row r="515" spans="4:4" x14ac:dyDescent="0.2">
      <c r="D515" s="323"/>
    </row>
    <row r="516" spans="4:4" x14ac:dyDescent="0.2">
      <c r="D516" s="323"/>
    </row>
    <row r="517" spans="4:4" x14ac:dyDescent="0.2">
      <c r="D517" s="323"/>
    </row>
    <row r="518" spans="4:4" x14ac:dyDescent="0.2">
      <c r="D518" s="323"/>
    </row>
    <row r="519" spans="4:4" x14ac:dyDescent="0.2">
      <c r="D519" s="323"/>
    </row>
    <row r="520" spans="4:4" x14ac:dyDescent="0.2">
      <c r="D520" s="323"/>
    </row>
    <row r="521" spans="4:4" x14ac:dyDescent="0.2">
      <c r="D521" s="323"/>
    </row>
    <row r="522" spans="4:4" x14ac:dyDescent="0.2">
      <c r="D522" s="323"/>
    </row>
    <row r="523" spans="4:4" x14ac:dyDescent="0.2">
      <c r="D523" s="323"/>
    </row>
    <row r="524" spans="4:4" x14ac:dyDescent="0.2">
      <c r="D524" s="323"/>
    </row>
    <row r="525" spans="4:4" x14ac:dyDescent="0.2">
      <c r="D525" s="323"/>
    </row>
    <row r="526" spans="4:4" x14ac:dyDescent="0.2">
      <c r="D526" s="323"/>
    </row>
    <row r="527" spans="4:4" x14ac:dyDescent="0.2">
      <c r="D527" s="323"/>
    </row>
    <row r="528" spans="4:4" x14ac:dyDescent="0.2">
      <c r="D528" s="323"/>
    </row>
    <row r="529" spans="4:4" x14ac:dyDescent="0.2">
      <c r="D529" s="323"/>
    </row>
    <row r="530" spans="4:4" x14ac:dyDescent="0.2">
      <c r="D530" s="323"/>
    </row>
    <row r="531" spans="4:4" x14ac:dyDescent="0.2">
      <c r="D531" s="323"/>
    </row>
    <row r="532" spans="4:4" x14ac:dyDescent="0.2">
      <c r="D532" s="323"/>
    </row>
    <row r="533" spans="4:4" x14ac:dyDescent="0.2">
      <c r="D533" s="323"/>
    </row>
    <row r="534" spans="4:4" x14ac:dyDescent="0.2">
      <c r="D534" s="323"/>
    </row>
    <row r="535" spans="4:4" x14ac:dyDescent="0.2">
      <c r="D535" s="323"/>
    </row>
    <row r="536" spans="4:4" x14ac:dyDescent="0.2">
      <c r="D536" s="323"/>
    </row>
    <row r="537" spans="4:4" x14ac:dyDescent="0.2">
      <c r="D537" s="323"/>
    </row>
    <row r="538" spans="4:4" x14ac:dyDescent="0.2">
      <c r="D538" s="323"/>
    </row>
    <row r="539" spans="4:4" x14ac:dyDescent="0.2">
      <c r="D539" s="323"/>
    </row>
    <row r="540" spans="4:4" x14ac:dyDescent="0.2">
      <c r="D540" s="323"/>
    </row>
    <row r="541" spans="4:4" x14ac:dyDescent="0.2">
      <c r="D541" s="323"/>
    </row>
    <row r="542" spans="4:4" x14ac:dyDescent="0.2">
      <c r="D542" s="323"/>
    </row>
    <row r="543" spans="4:4" x14ac:dyDescent="0.2">
      <c r="D543" s="323"/>
    </row>
    <row r="544" spans="4:4" x14ac:dyDescent="0.2">
      <c r="D544" s="323"/>
    </row>
    <row r="545" spans="4:4" x14ac:dyDescent="0.2">
      <c r="D545" s="323"/>
    </row>
    <row r="546" spans="4:4" x14ac:dyDescent="0.2">
      <c r="D546" s="323"/>
    </row>
    <row r="547" spans="4:4" x14ac:dyDescent="0.2">
      <c r="D547" s="323"/>
    </row>
    <row r="548" spans="4:4" x14ac:dyDescent="0.2">
      <c r="D548" s="323"/>
    </row>
    <row r="549" spans="4:4" x14ac:dyDescent="0.2">
      <c r="D549" s="323"/>
    </row>
    <row r="550" spans="4:4" x14ac:dyDescent="0.2">
      <c r="D550" s="323"/>
    </row>
    <row r="551" spans="4:4" x14ac:dyDescent="0.2">
      <c r="D551" s="323"/>
    </row>
    <row r="552" spans="4:4" x14ac:dyDescent="0.2">
      <c r="D552" s="323"/>
    </row>
    <row r="553" spans="4:4" x14ac:dyDescent="0.2">
      <c r="D553" s="323"/>
    </row>
    <row r="554" spans="4:4" x14ac:dyDescent="0.2">
      <c r="D554" s="323"/>
    </row>
    <row r="555" spans="4:4" x14ac:dyDescent="0.2">
      <c r="D555" s="323"/>
    </row>
    <row r="556" spans="4:4" x14ac:dyDescent="0.2">
      <c r="D556" s="323"/>
    </row>
    <row r="557" spans="4:4" x14ac:dyDescent="0.2">
      <c r="D557" s="323"/>
    </row>
    <row r="558" spans="4:4" x14ac:dyDescent="0.2">
      <c r="D558" s="323"/>
    </row>
    <row r="559" spans="4:4" x14ac:dyDescent="0.2">
      <c r="D559" s="323"/>
    </row>
    <row r="560" spans="4:4" x14ac:dyDescent="0.2">
      <c r="D560" s="323"/>
    </row>
    <row r="561" spans="4:4" x14ac:dyDescent="0.2">
      <c r="D561" s="323"/>
    </row>
    <row r="562" spans="4:4" x14ac:dyDescent="0.2">
      <c r="D562" s="323"/>
    </row>
    <row r="563" spans="4:4" x14ac:dyDescent="0.2">
      <c r="D563" s="323"/>
    </row>
    <row r="564" spans="4:4" x14ac:dyDescent="0.2">
      <c r="D564" s="323"/>
    </row>
    <row r="565" spans="4:4" x14ac:dyDescent="0.2">
      <c r="D565" s="323"/>
    </row>
    <row r="566" spans="4:4" x14ac:dyDescent="0.2">
      <c r="D566" s="323"/>
    </row>
    <row r="567" spans="4:4" x14ac:dyDescent="0.2">
      <c r="D567" s="323"/>
    </row>
    <row r="568" spans="4:4" x14ac:dyDescent="0.2">
      <c r="D568" s="323"/>
    </row>
    <row r="569" spans="4:4" x14ac:dyDescent="0.2">
      <c r="D569" s="323"/>
    </row>
    <row r="570" spans="4:4" x14ac:dyDescent="0.2">
      <c r="D570" s="323"/>
    </row>
    <row r="571" spans="4:4" x14ac:dyDescent="0.2">
      <c r="D571" s="323"/>
    </row>
    <row r="572" spans="4:4" x14ac:dyDescent="0.2">
      <c r="D572" s="323"/>
    </row>
    <row r="573" spans="4:4" x14ac:dyDescent="0.2">
      <c r="D573" s="323"/>
    </row>
    <row r="574" spans="4:4" x14ac:dyDescent="0.2">
      <c r="D574" s="323"/>
    </row>
    <row r="575" spans="4:4" x14ac:dyDescent="0.2">
      <c r="D575" s="323"/>
    </row>
    <row r="576" spans="4:4" x14ac:dyDescent="0.2">
      <c r="D576" s="323"/>
    </row>
    <row r="577" spans="4:4" x14ac:dyDescent="0.2">
      <c r="D577" s="323"/>
    </row>
    <row r="578" spans="4:4" x14ac:dyDescent="0.2">
      <c r="D578" s="323"/>
    </row>
    <row r="579" spans="4:4" x14ac:dyDescent="0.2">
      <c r="D579" s="323"/>
    </row>
    <row r="580" spans="4:4" x14ac:dyDescent="0.2">
      <c r="D580" s="323"/>
    </row>
    <row r="581" spans="4:4" x14ac:dyDescent="0.2">
      <c r="D581" s="323"/>
    </row>
    <row r="582" spans="4:4" x14ac:dyDescent="0.2">
      <c r="D582" s="323"/>
    </row>
    <row r="583" spans="4:4" x14ac:dyDescent="0.2">
      <c r="D583" s="323"/>
    </row>
    <row r="584" spans="4:4" x14ac:dyDescent="0.2">
      <c r="D584" s="323"/>
    </row>
    <row r="585" spans="4:4" x14ac:dyDescent="0.2">
      <c r="D585" s="323"/>
    </row>
    <row r="586" spans="4:4" x14ac:dyDescent="0.2">
      <c r="D586" s="323"/>
    </row>
    <row r="587" spans="4:4" x14ac:dyDescent="0.2">
      <c r="D587" s="323"/>
    </row>
    <row r="588" spans="4:4" x14ac:dyDescent="0.2">
      <c r="D588" s="323"/>
    </row>
    <row r="589" spans="4:4" x14ac:dyDescent="0.2">
      <c r="D589" s="323"/>
    </row>
    <row r="590" spans="4:4" x14ac:dyDescent="0.2">
      <c r="D590" s="323"/>
    </row>
    <row r="591" spans="4:4" x14ac:dyDescent="0.2">
      <c r="D591" s="323"/>
    </row>
    <row r="592" spans="4:4" x14ac:dyDescent="0.2">
      <c r="D592" s="323"/>
    </row>
    <row r="593" spans="4:4" x14ac:dyDescent="0.2">
      <c r="D593" s="323"/>
    </row>
    <row r="594" spans="4:4" x14ac:dyDescent="0.2">
      <c r="D594" s="323"/>
    </row>
    <row r="595" spans="4:4" x14ac:dyDescent="0.2">
      <c r="D595" s="323"/>
    </row>
    <row r="596" spans="4:4" x14ac:dyDescent="0.2">
      <c r="D596" s="323"/>
    </row>
    <row r="597" spans="4:4" x14ac:dyDescent="0.2">
      <c r="D597" s="323"/>
    </row>
    <row r="598" spans="4:4" x14ac:dyDescent="0.2">
      <c r="D598" s="323"/>
    </row>
    <row r="599" spans="4:4" x14ac:dyDescent="0.2">
      <c r="D599" s="323"/>
    </row>
    <row r="600" spans="4:4" x14ac:dyDescent="0.2">
      <c r="D600" s="323"/>
    </row>
    <row r="601" spans="4:4" x14ac:dyDescent="0.2">
      <c r="D601" s="323"/>
    </row>
    <row r="602" spans="4:4" x14ac:dyDescent="0.2">
      <c r="D602" s="323"/>
    </row>
    <row r="603" spans="4:4" x14ac:dyDescent="0.2">
      <c r="D603" s="323"/>
    </row>
    <row r="604" spans="4:4" x14ac:dyDescent="0.2">
      <c r="D604" s="323"/>
    </row>
    <row r="605" spans="4:4" x14ac:dyDescent="0.2">
      <c r="D605" s="323"/>
    </row>
    <row r="606" spans="4:4" x14ac:dyDescent="0.2">
      <c r="D606" s="323"/>
    </row>
    <row r="607" spans="4:4" x14ac:dyDescent="0.2">
      <c r="D607" s="323"/>
    </row>
    <row r="608" spans="4:4" x14ac:dyDescent="0.2">
      <c r="D608" s="323"/>
    </row>
    <row r="609" spans="4:4" x14ac:dyDescent="0.2">
      <c r="D609" s="323"/>
    </row>
    <row r="610" spans="4:4" x14ac:dyDescent="0.2">
      <c r="D610" s="323"/>
    </row>
    <row r="611" spans="4:4" x14ac:dyDescent="0.2">
      <c r="D611" s="323"/>
    </row>
    <row r="612" spans="4:4" x14ac:dyDescent="0.2">
      <c r="D612" s="323"/>
    </row>
    <row r="613" spans="4:4" x14ac:dyDescent="0.2">
      <c r="D613" s="323"/>
    </row>
    <row r="614" spans="4:4" x14ac:dyDescent="0.2">
      <c r="D614" s="323"/>
    </row>
    <row r="615" spans="4:4" x14ac:dyDescent="0.2">
      <c r="D615" s="323"/>
    </row>
    <row r="616" spans="4:4" x14ac:dyDescent="0.2">
      <c r="D616" s="323"/>
    </row>
    <row r="617" spans="4:4" x14ac:dyDescent="0.2">
      <c r="D617" s="323"/>
    </row>
    <row r="618" spans="4:4" x14ac:dyDescent="0.2">
      <c r="D618" s="323"/>
    </row>
    <row r="619" spans="4:4" x14ac:dyDescent="0.2">
      <c r="D619" s="323"/>
    </row>
    <row r="620" spans="4:4" x14ac:dyDescent="0.2">
      <c r="D620" s="323"/>
    </row>
    <row r="621" spans="4:4" x14ac:dyDescent="0.2">
      <c r="D621" s="323"/>
    </row>
    <row r="622" spans="4:4" x14ac:dyDescent="0.2">
      <c r="D622" s="323"/>
    </row>
    <row r="623" spans="4:4" x14ac:dyDescent="0.2">
      <c r="D623" s="323"/>
    </row>
    <row r="624" spans="4:4" x14ac:dyDescent="0.2">
      <c r="D624" s="323"/>
    </row>
    <row r="625" spans="4:4" x14ac:dyDescent="0.2">
      <c r="D625" s="323"/>
    </row>
    <row r="626" spans="4:4" x14ac:dyDescent="0.2">
      <c r="D626" s="323"/>
    </row>
    <row r="627" spans="4:4" x14ac:dyDescent="0.2">
      <c r="D627" s="323"/>
    </row>
    <row r="628" spans="4:4" x14ac:dyDescent="0.2">
      <c r="D628" s="323"/>
    </row>
    <row r="629" spans="4:4" x14ac:dyDescent="0.2">
      <c r="D629" s="323"/>
    </row>
    <row r="630" spans="4:4" x14ac:dyDescent="0.2">
      <c r="D630" s="323"/>
    </row>
    <row r="631" spans="4:4" x14ac:dyDescent="0.2">
      <c r="D631" s="323"/>
    </row>
    <row r="632" spans="4:4" x14ac:dyDescent="0.2">
      <c r="D632" s="323"/>
    </row>
    <row r="633" spans="4:4" x14ac:dyDescent="0.2">
      <c r="D633" s="323"/>
    </row>
    <row r="634" spans="4:4" x14ac:dyDescent="0.2">
      <c r="D634" s="323"/>
    </row>
    <row r="635" spans="4:4" x14ac:dyDescent="0.2">
      <c r="D635" s="323"/>
    </row>
    <row r="636" spans="4:4" x14ac:dyDescent="0.2">
      <c r="D636" s="323"/>
    </row>
    <row r="637" spans="4:4" x14ac:dyDescent="0.2">
      <c r="D637" s="323"/>
    </row>
    <row r="638" spans="4:4" x14ac:dyDescent="0.2">
      <c r="D638" s="323"/>
    </row>
    <row r="639" spans="4:4" x14ac:dyDescent="0.2">
      <c r="D639" s="323"/>
    </row>
    <row r="640" spans="4:4" x14ac:dyDescent="0.2">
      <c r="D640" s="323"/>
    </row>
    <row r="641" spans="4:4" x14ac:dyDescent="0.2">
      <c r="D641" s="323"/>
    </row>
    <row r="642" spans="4:4" x14ac:dyDescent="0.2">
      <c r="D642" s="323"/>
    </row>
    <row r="643" spans="4:4" x14ac:dyDescent="0.2">
      <c r="D643" s="323"/>
    </row>
    <row r="644" spans="4:4" x14ac:dyDescent="0.2">
      <c r="D644" s="323"/>
    </row>
    <row r="645" spans="4:4" x14ac:dyDescent="0.2">
      <c r="D645" s="323"/>
    </row>
    <row r="646" spans="4:4" x14ac:dyDescent="0.2">
      <c r="D646" s="323"/>
    </row>
    <row r="647" spans="4:4" x14ac:dyDescent="0.2">
      <c r="D647" s="323"/>
    </row>
    <row r="648" spans="4:4" x14ac:dyDescent="0.2">
      <c r="D648" s="323"/>
    </row>
    <row r="649" spans="4:4" x14ac:dyDescent="0.2">
      <c r="D649" s="323"/>
    </row>
    <row r="650" spans="4:4" x14ac:dyDescent="0.2">
      <c r="D650" s="323"/>
    </row>
    <row r="651" spans="4:4" x14ac:dyDescent="0.2">
      <c r="D651" s="323"/>
    </row>
    <row r="652" spans="4:4" x14ac:dyDescent="0.2">
      <c r="D652" s="323"/>
    </row>
    <row r="653" spans="4:4" x14ac:dyDescent="0.2">
      <c r="D653" s="323"/>
    </row>
    <row r="654" spans="4:4" x14ac:dyDescent="0.2">
      <c r="D654" s="323"/>
    </row>
    <row r="655" spans="4:4" x14ac:dyDescent="0.2">
      <c r="D655" s="323"/>
    </row>
    <row r="656" spans="4:4" x14ac:dyDescent="0.2">
      <c r="D656" s="323"/>
    </row>
    <row r="657" spans="4:4" x14ac:dyDescent="0.2">
      <c r="D657" s="323"/>
    </row>
    <row r="658" spans="4:4" x14ac:dyDescent="0.2">
      <c r="D658" s="323"/>
    </row>
    <row r="659" spans="4:4" x14ac:dyDescent="0.2">
      <c r="D659" s="323"/>
    </row>
    <row r="660" spans="4:4" x14ac:dyDescent="0.2">
      <c r="D660" s="323"/>
    </row>
    <row r="661" spans="4:4" x14ac:dyDescent="0.2">
      <c r="D661" s="323"/>
    </row>
    <row r="662" spans="4:4" x14ac:dyDescent="0.2">
      <c r="D662" s="323"/>
    </row>
    <row r="663" spans="4:4" x14ac:dyDescent="0.2">
      <c r="D663" s="323"/>
    </row>
    <row r="664" spans="4:4" x14ac:dyDescent="0.2">
      <c r="D664" s="323"/>
    </row>
    <row r="665" spans="4:4" x14ac:dyDescent="0.2">
      <c r="D665" s="323"/>
    </row>
    <row r="666" spans="4:4" x14ac:dyDescent="0.2">
      <c r="D666" s="323"/>
    </row>
    <row r="667" spans="4:4" x14ac:dyDescent="0.2">
      <c r="D667" s="323"/>
    </row>
    <row r="668" spans="4:4" x14ac:dyDescent="0.2">
      <c r="D668" s="323"/>
    </row>
    <row r="669" spans="4:4" x14ac:dyDescent="0.2">
      <c r="D669" s="323"/>
    </row>
    <row r="670" spans="4:4" x14ac:dyDescent="0.2">
      <c r="D670" s="323"/>
    </row>
    <row r="671" spans="4:4" x14ac:dyDescent="0.2">
      <c r="D671" s="323"/>
    </row>
    <row r="672" spans="4:4" x14ac:dyDescent="0.2">
      <c r="D672" s="323"/>
    </row>
    <row r="673" spans="4:4" x14ac:dyDescent="0.2">
      <c r="D673" s="323"/>
    </row>
    <row r="674" spans="4:4" x14ac:dyDescent="0.2">
      <c r="D674" s="323"/>
    </row>
    <row r="675" spans="4:4" x14ac:dyDescent="0.2">
      <c r="D675" s="323"/>
    </row>
    <row r="676" spans="4:4" x14ac:dyDescent="0.2">
      <c r="D676" s="323"/>
    </row>
    <row r="677" spans="4:4" x14ac:dyDescent="0.2">
      <c r="D677" s="323"/>
    </row>
    <row r="678" spans="4:4" x14ac:dyDescent="0.2">
      <c r="D678" s="323"/>
    </row>
    <row r="679" spans="4:4" x14ac:dyDescent="0.2">
      <c r="D679" s="323"/>
    </row>
    <row r="680" spans="4:4" x14ac:dyDescent="0.2">
      <c r="D680" s="323"/>
    </row>
    <row r="681" spans="4:4" x14ac:dyDescent="0.2">
      <c r="D681" s="323"/>
    </row>
    <row r="682" spans="4:4" x14ac:dyDescent="0.2">
      <c r="D682" s="323"/>
    </row>
    <row r="683" spans="4:4" x14ac:dyDescent="0.2">
      <c r="D683" s="323"/>
    </row>
    <row r="684" spans="4:4" x14ac:dyDescent="0.2">
      <c r="D684" s="323"/>
    </row>
    <row r="685" spans="4:4" x14ac:dyDescent="0.2">
      <c r="D685" s="323"/>
    </row>
    <row r="686" spans="4:4" x14ac:dyDescent="0.2">
      <c r="D686" s="323"/>
    </row>
    <row r="687" spans="4:4" x14ac:dyDescent="0.2">
      <c r="D687" s="323"/>
    </row>
    <row r="688" spans="4:4" x14ac:dyDescent="0.2">
      <c r="D688" s="323"/>
    </row>
    <row r="689" spans="4:4" x14ac:dyDescent="0.2">
      <c r="D689" s="323"/>
    </row>
    <row r="690" spans="4:4" x14ac:dyDescent="0.2">
      <c r="D690" s="323"/>
    </row>
    <row r="691" spans="4:4" x14ac:dyDescent="0.2">
      <c r="D691" s="323"/>
    </row>
    <row r="692" spans="4:4" x14ac:dyDescent="0.2">
      <c r="D692" s="323"/>
    </row>
    <row r="693" spans="4:4" x14ac:dyDescent="0.2">
      <c r="D693" s="323"/>
    </row>
    <row r="694" spans="4:4" x14ac:dyDescent="0.2">
      <c r="D694" s="323"/>
    </row>
    <row r="695" spans="4:4" x14ac:dyDescent="0.2">
      <c r="D695" s="323"/>
    </row>
    <row r="696" spans="4:4" x14ac:dyDescent="0.2">
      <c r="D696" s="323"/>
    </row>
    <row r="697" spans="4:4" x14ac:dyDescent="0.2">
      <c r="D697" s="323"/>
    </row>
    <row r="698" spans="4:4" x14ac:dyDescent="0.2">
      <c r="D698" s="323"/>
    </row>
    <row r="699" spans="4:4" x14ac:dyDescent="0.2">
      <c r="D699" s="323"/>
    </row>
    <row r="700" spans="4:4" x14ac:dyDescent="0.2">
      <c r="D700" s="323"/>
    </row>
    <row r="701" spans="4:4" x14ac:dyDescent="0.2">
      <c r="D701" s="323"/>
    </row>
    <row r="702" spans="4:4" x14ac:dyDescent="0.2">
      <c r="D702" s="323"/>
    </row>
    <row r="703" spans="4:4" x14ac:dyDescent="0.2">
      <c r="D703" s="323"/>
    </row>
    <row r="704" spans="4:4" x14ac:dyDescent="0.2">
      <c r="D704" s="323"/>
    </row>
    <row r="705" spans="4:4" x14ac:dyDescent="0.2">
      <c r="D705" s="323"/>
    </row>
    <row r="706" spans="4:4" x14ac:dyDescent="0.2">
      <c r="D706" s="323"/>
    </row>
    <row r="707" spans="4:4" x14ac:dyDescent="0.2">
      <c r="D707" s="323"/>
    </row>
    <row r="708" spans="4:4" x14ac:dyDescent="0.2">
      <c r="D708" s="323"/>
    </row>
    <row r="709" spans="4:4" x14ac:dyDescent="0.2">
      <c r="D709" s="323"/>
    </row>
    <row r="710" spans="4:4" x14ac:dyDescent="0.2">
      <c r="D710" s="323"/>
    </row>
    <row r="711" spans="4:4" x14ac:dyDescent="0.2">
      <c r="D711" s="323"/>
    </row>
    <row r="712" spans="4:4" x14ac:dyDescent="0.2">
      <c r="D712" s="323"/>
    </row>
    <row r="713" spans="4:4" x14ac:dyDescent="0.2">
      <c r="D713" s="323"/>
    </row>
    <row r="714" spans="4:4" x14ac:dyDescent="0.2">
      <c r="D714" s="323"/>
    </row>
    <row r="715" spans="4:4" x14ac:dyDescent="0.2">
      <c r="D715" s="323"/>
    </row>
    <row r="716" spans="4:4" x14ac:dyDescent="0.2">
      <c r="D716" s="323"/>
    </row>
    <row r="717" spans="4:4" x14ac:dyDescent="0.2">
      <c r="D717" s="323"/>
    </row>
    <row r="718" spans="4:4" x14ac:dyDescent="0.2">
      <c r="D718" s="323"/>
    </row>
    <row r="719" spans="4:4" x14ac:dyDescent="0.2">
      <c r="D719" s="323"/>
    </row>
    <row r="720" spans="4:4" x14ac:dyDescent="0.2">
      <c r="D720" s="323"/>
    </row>
    <row r="721" spans="4:4" x14ac:dyDescent="0.2">
      <c r="D721" s="323"/>
    </row>
    <row r="722" spans="4:4" x14ac:dyDescent="0.2">
      <c r="D722" s="323"/>
    </row>
    <row r="723" spans="4:4" x14ac:dyDescent="0.2">
      <c r="D723" s="323"/>
    </row>
    <row r="724" spans="4:4" x14ac:dyDescent="0.2">
      <c r="D724" s="323"/>
    </row>
    <row r="725" spans="4:4" x14ac:dyDescent="0.2">
      <c r="D725" s="323"/>
    </row>
    <row r="726" spans="4:4" x14ac:dyDescent="0.2">
      <c r="D726" s="323"/>
    </row>
    <row r="727" spans="4:4" x14ac:dyDescent="0.2">
      <c r="D727" s="323"/>
    </row>
    <row r="728" spans="4:4" x14ac:dyDescent="0.2">
      <c r="D728" s="323"/>
    </row>
    <row r="729" spans="4:4" x14ac:dyDescent="0.2">
      <c r="D729" s="323"/>
    </row>
    <row r="730" spans="4:4" x14ac:dyDescent="0.2">
      <c r="D730" s="323"/>
    </row>
    <row r="731" spans="4:4" x14ac:dyDescent="0.2">
      <c r="D731" s="323"/>
    </row>
    <row r="732" spans="4:4" x14ac:dyDescent="0.2">
      <c r="D732" s="323"/>
    </row>
    <row r="733" spans="4:4" x14ac:dyDescent="0.2">
      <c r="D733" s="323"/>
    </row>
    <row r="734" spans="4:4" x14ac:dyDescent="0.2">
      <c r="D734" s="323"/>
    </row>
    <row r="735" spans="4:4" x14ac:dyDescent="0.2">
      <c r="D735" s="323"/>
    </row>
    <row r="736" spans="4:4" x14ac:dyDescent="0.2">
      <c r="D736" s="323"/>
    </row>
    <row r="737" spans="4:4" x14ac:dyDescent="0.2">
      <c r="D737" s="323"/>
    </row>
    <row r="738" spans="4:4" x14ac:dyDescent="0.2">
      <c r="D738" s="323"/>
    </row>
    <row r="739" spans="4:4" x14ac:dyDescent="0.2">
      <c r="D739" s="323"/>
    </row>
    <row r="740" spans="4:4" x14ac:dyDescent="0.2">
      <c r="D740" s="323"/>
    </row>
    <row r="741" spans="4:4" x14ac:dyDescent="0.2">
      <c r="D741" s="323"/>
    </row>
    <row r="742" spans="4:4" x14ac:dyDescent="0.2">
      <c r="D742" s="323"/>
    </row>
    <row r="743" spans="4:4" x14ac:dyDescent="0.2">
      <c r="D743" s="323"/>
    </row>
    <row r="744" spans="4:4" x14ac:dyDescent="0.2">
      <c r="D744" s="323"/>
    </row>
    <row r="745" spans="4:4" x14ac:dyDescent="0.2">
      <c r="D745" s="323"/>
    </row>
    <row r="746" spans="4:4" x14ac:dyDescent="0.2">
      <c r="D746" s="323"/>
    </row>
    <row r="747" spans="4:4" x14ac:dyDescent="0.2">
      <c r="D747" s="323"/>
    </row>
    <row r="748" spans="4:4" x14ac:dyDescent="0.2">
      <c r="D748" s="323"/>
    </row>
    <row r="749" spans="4:4" x14ac:dyDescent="0.2">
      <c r="D749" s="323"/>
    </row>
    <row r="750" spans="4:4" x14ac:dyDescent="0.2">
      <c r="D750" s="323"/>
    </row>
    <row r="751" spans="4:4" x14ac:dyDescent="0.2">
      <c r="D751" s="323"/>
    </row>
    <row r="752" spans="4:4" x14ac:dyDescent="0.2">
      <c r="D752" s="323"/>
    </row>
    <row r="753" spans="4:4" x14ac:dyDescent="0.2">
      <c r="D753" s="323"/>
    </row>
    <row r="754" spans="4:4" x14ac:dyDescent="0.2">
      <c r="D754" s="323"/>
    </row>
    <row r="755" spans="4:4" x14ac:dyDescent="0.2">
      <c r="D755" s="323"/>
    </row>
    <row r="756" spans="4:4" x14ac:dyDescent="0.2">
      <c r="D756" s="323"/>
    </row>
    <row r="757" spans="4:4" x14ac:dyDescent="0.2">
      <c r="D757" s="323"/>
    </row>
    <row r="758" spans="4:4" x14ac:dyDescent="0.2">
      <c r="D758" s="323"/>
    </row>
    <row r="759" spans="4:4" x14ac:dyDescent="0.2">
      <c r="D759" s="323"/>
    </row>
    <row r="760" spans="4:4" x14ac:dyDescent="0.2">
      <c r="D760" s="323"/>
    </row>
    <row r="761" spans="4:4" x14ac:dyDescent="0.2">
      <c r="D761" s="323"/>
    </row>
    <row r="762" spans="4:4" x14ac:dyDescent="0.2">
      <c r="D762" s="323"/>
    </row>
    <row r="763" spans="4:4" x14ac:dyDescent="0.2">
      <c r="D763" s="323"/>
    </row>
    <row r="764" spans="4:4" x14ac:dyDescent="0.2">
      <c r="D764" s="323"/>
    </row>
    <row r="765" spans="4:4" x14ac:dyDescent="0.2">
      <c r="D765" s="323"/>
    </row>
    <row r="766" spans="4:4" x14ac:dyDescent="0.2">
      <c r="D766" s="323"/>
    </row>
    <row r="767" spans="4:4" x14ac:dyDescent="0.2">
      <c r="D767" s="323"/>
    </row>
    <row r="768" spans="4:4" x14ac:dyDescent="0.2">
      <c r="D768" s="323"/>
    </row>
    <row r="769" spans="4:4" x14ac:dyDescent="0.2">
      <c r="D769" s="323"/>
    </row>
    <row r="770" spans="4:4" x14ac:dyDescent="0.2">
      <c r="D770" s="323"/>
    </row>
    <row r="771" spans="4:4" x14ac:dyDescent="0.2">
      <c r="D771" s="323"/>
    </row>
    <row r="772" spans="4:4" x14ac:dyDescent="0.2">
      <c r="D772" s="323"/>
    </row>
    <row r="773" spans="4:4" x14ac:dyDescent="0.2">
      <c r="D773" s="323"/>
    </row>
    <row r="774" spans="4:4" x14ac:dyDescent="0.2">
      <c r="D774" s="323"/>
    </row>
    <row r="775" spans="4:4" x14ac:dyDescent="0.2">
      <c r="D775" s="323"/>
    </row>
    <row r="776" spans="4:4" x14ac:dyDescent="0.2">
      <c r="D776" s="323"/>
    </row>
    <row r="777" spans="4:4" x14ac:dyDescent="0.2">
      <c r="D777" s="323"/>
    </row>
    <row r="778" spans="4:4" x14ac:dyDescent="0.2">
      <c r="D778" s="323"/>
    </row>
    <row r="779" spans="4:4" x14ac:dyDescent="0.2">
      <c r="D779" s="323"/>
    </row>
    <row r="780" spans="4:4" x14ac:dyDescent="0.2">
      <c r="D780" s="323"/>
    </row>
    <row r="781" spans="4:4" x14ac:dyDescent="0.2">
      <c r="D781" s="323"/>
    </row>
    <row r="782" spans="4:4" x14ac:dyDescent="0.2">
      <c r="D782" s="323"/>
    </row>
    <row r="783" spans="4:4" x14ac:dyDescent="0.2">
      <c r="D783" s="323"/>
    </row>
    <row r="784" spans="4:4" x14ac:dyDescent="0.2">
      <c r="D784" s="323"/>
    </row>
    <row r="785" spans="4:4" x14ac:dyDescent="0.2">
      <c r="D785" s="323"/>
    </row>
    <row r="786" spans="4:4" x14ac:dyDescent="0.2">
      <c r="D786" s="323"/>
    </row>
    <row r="787" spans="4:4" x14ac:dyDescent="0.2">
      <c r="D787" s="323"/>
    </row>
    <row r="788" spans="4:4" x14ac:dyDescent="0.2">
      <c r="D788" s="323"/>
    </row>
    <row r="789" spans="4:4" x14ac:dyDescent="0.2">
      <c r="D789" s="323"/>
    </row>
    <row r="790" spans="4:4" x14ac:dyDescent="0.2">
      <c r="D790" s="323"/>
    </row>
    <row r="791" spans="4:4" x14ac:dyDescent="0.2">
      <c r="D791" s="323"/>
    </row>
    <row r="792" spans="4:4" x14ac:dyDescent="0.2">
      <c r="D792" s="323"/>
    </row>
    <row r="793" spans="4:4" x14ac:dyDescent="0.2">
      <c r="D793" s="323"/>
    </row>
    <row r="794" spans="4:4" x14ac:dyDescent="0.2">
      <c r="D794" s="323"/>
    </row>
    <row r="795" spans="4:4" x14ac:dyDescent="0.2">
      <c r="D795" s="323"/>
    </row>
    <row r="796" spans="4:4" x14ac:dyDescent="0.2">
      <c r="D796" s="323"/>
    </row>
    <row r="797" spans="4:4" x14ac:dyDescent="0.2">
      <c r="D797" s="323"/>
    </row>
    <row r="798" spans="4:4" x14ac:dyDescent="0.2">
      <c r="D798" s="323"/>
    </row>
    <row r="799" spans="4:4" x14ac:dyDescent="0.2">
      <c r="D799" s="323"/>
    </row>
    <row r="800" spans="4:4" x14ac:dyDescent="0.2">
      <c r="D800" s="323"/>
    </row>
    <row r="801" spans="4:4" x14ac:dyDescent="0.2">
      <c r="D801" s="323"/>
    </row>
    <row r="802" spans="4:4" x14ac:dyDescent="0.2">
      <c r="D802" s="323"/>
    </row>
    <row r="803" spans="4:4" x14ac:dyDescent="0.2">
      <c r="D803" s="323"/>
    </row>
    <row r="804" spans="4:4" x14ac:dyDescent="0.2">
      <c r="D804" s="323"/>
    </row>
    <row r="805" spans="4:4" x14ac:dyDescent="0.2">
      <c r="D805" s="323"/>
    </row>
    <row r="806" spans="4:4" x14ac:dyDescent="0.2">
      <c r="D806" s="323"/>
    </row>
    <row r="807" spans="4:4" x14ac:dyDescent="0.2">
      <c r="D807" s="323"/>
    </row>
    <row r="808" spans="4:4" x14ac:dyDescent="0.2">
      <c r="D808" s="323"/>
    </row>
    <row r="809" spans="4:4" x14ac:dyDescent="0.2">
      <c r="D809" s="323"/>
    </row>
    <row r="810" spans="4:4" x14ac:dyDescent="0.2">
      <c r="D810" s="323"/>
    </row>
    <row r="811" spans="4:4" x14ac:dyDescent="0.2">
      <c r="D811" s="323"/>
    </row>
    <row r="812" spans="4:4" x14ac:dyDescent="0.2">
      <c r="D812" s="323"/>
    </row>
    <row r="813" spans="4:4" x14ac:dyDescent="0.2">
      <c r="D813" s="323"/>
    </row>
    <row r="814" spans="4:4" x14ac:dyDescent="0.2">
      <c r="D814" s="323"/>
    </row>
    <row r="815" spans="4:4" x14ac:dyDescent="0.2">
      <c r="D815" s="323"/>
    </row>
    <row r="816" spans="4:4" x14ac:dyDescent="0.2">
      <c r="D816" s="323"/>
    </row>
    <row r="817" spans="4:4" x14ac:dyDescent="0.2">
      <c r="D817" s="323"/>
    </row>
    <row r="818" spans="4:4" x14ac:dyDescent="0.2">
      <c r="D818" s="323"/>
    </row>
    <row r="819" spans="4:4" x14ac:dyDescent="0.2">
      <c r="D819" s="323"/>
    </row>
    <row r="820" spans="4:4" x14ac:dyDescent="0.2">
      <c r="D820" s="323"/>
    </row>
    <row r="821" spans="4:4" x14ac:dyDescent="0.2">
      <c r="D821" s="323"/>
    </row>
    <row r="822" spans="4:4" x14ac:dyDescent="0.2">
      <c r="D822" s="323"/>
    </row>
    <row r="823" spans="4:4" x14ac:dyDescent="0.2">
      <c r="D823" s="323"/>
    </row>
    <row r="824" spans="4:4" x14ac:dyDescent="0.2">
      <c r="D824" s="323"/>
    </row>
    <row r="825" spans="4:4" x14ac:dyDescent="0.2">
      <c r="D825" s="323"/>
    </row>
    <row r="826" spans="4:4" x14ac:dyDescent="0.2">
      <c r="D826" s="323"/>
    </row>
    <row r="827" spans="4:4" x14ac:dyDescent="0.2">
      <c r="D827" s="323"/>
    </row>
    <row r="828" spans="4:4" x14ac:dyDescent="0.2">
      <c r="D828" s="323"/>
    </row>
    <row r="829" spans="4:4" x14ac:dyDescent="0.2">
      <c r="D829" s="323"/>
    </row>
    <row r="830" spans="4:4" x14ac:dyDescent="0.2">
      <c r="D830" s="323"/>
    </row>
    <row r="831" spans="4:4" x14ac:dyDescent="0.2">
      <c r="D831" s="323"/>
    </row>
    <row r="832" spans="4:4" x14ac:dyDescent="0.2">
      <c r="D832" s="323"/>
    </row>
    <row r="833" spans="4:4" x14ac:dyDescent="0.2">
      <c r="D833" s="323"/>
    </row>
    <row r="834" spans="4:4" x14ac:dyDescent="0.2">
      <c r="D834" s="323"/>
    </row>
    <row r="835" spans="4:4" x14ac:dyDescent="0.2">
      <c r="D835" s="323"/>
    </row>
    <row r="836" spans="4:4" x14ac:dyDescent="0.2">
      <c r="D836" s="323"/>
    </row>
    <row r="837" spans="4:4" x14ac:dyDescent="0.2">
      <c r="D837" s="323"/>
    </row>
    <row r="838" spans="4:4" x14ac:dyDescent="0.2">
      <c r="D838" s="323"/>
    </row>
    <row r="839" spans="4:4" x14ac:dyDescent="0.2">
      <c r="D839" s="323"/>
    </row>
    <row r="840" spans="4:4" x14ac:dyDescent="0.2">
      <c r="D840" s="323"/>
    </row>
    <row r="841" spans="4:4" x14ac:dyDescent="0.2">
      <c r="D841" s="323"/>
    </row>
    <row r="842" spans="4:4" x14ac:dyDescent="0.2">
      <c r="D842" s="323"/>
    </row>
    <row r="843" spans="4:4" x14ac:dyDescent="0.2">
      <c r="D843" s="323"/>
    </row>
    <row r="844" spans="4:4" x14ac:dyDescent="0.2">
      <c r="D844" s="323"/>
    </row>
    <row r="845" spans="4:4" x14ac:dyDescent="0.2">
      <c r="D845" s="323"/>
    </row>
    <row r="846" spans="4:4" x14ac:dyDescent="0.2">
      <c r="D846" s="323"/>
    </row>
    <row r="847" spans="4:4" x14ac:dyDescent="0.2">
      <c r="D847" s="323"/>
    </row>
    <row r="848" spans="4:4" x14ac:dyDescent="0.2">
      <c r="D848" s="323"/>
    </row>
    <row r="849" spans="4:4" x14ac:dyDescent="0.2">
      <c r="D849" s="323"/>
    </row>
    <row r="850" spans="4:4" x14ac:dyDescent="0.2">
      <c r="D850" s="323"/>
    </row>
    <row r="851" spans="4:4" x14ac:dyDescent="0.2">
      <c r="D851" s="323"/>
    </row>
    <row r="852" spans="4:4" x14ac:dyDescent="0.2">
      <c r="D852" s="323"/>
    </row>
    <row r="853" spans="4:4" x14ac:dyDescent="0.2">
      <c r="D853" s="323"/>
    </row>
    <row r="854" spans="4:4" x14ac:dyDescent="0.2">
      <c r="D854" s="323"/>
    </row>
    <row r="855" spans="4:4" x14ac:dyDescent="0.2">
      <c r="D855" s="323"/>
    </row>
    <row r="856" spans="4:4" x14ac:dyDescent="0.2">
      <c r="D856" s="323"/>
    </row>
    <row r="857" spans="4:4" x14ac:dyDescent="0.2">
      <c r="D857" s="323"/>
    </row>
    <row r="858" spans="4:4" x14ac:dyDescent="0.2">
      <c r="D858" s="323"/>
    </row>
    <row r="859" spans="4:4" x14ac:dyDescent="0.2">
      <c r="D859" s="323"/>
    </row>
    <row r="860" spans="4:4" x14ac:dyDescent="0.2">
      <c r="D860" s="323"/>
    </row>
    <row r="861" spans="4:4" x14ac:dyDescent="0.2">
      <c r="D861" s="323"/>
    </row>
    <row r="862" spans="4:4" x14ac:dyDescent="0.2">
      <c r="D862" s="323"/>
    </row>
    <row r="863" spans="4:4" x14ac:dyDescent="0.2">
      <c r="D863" s="323"/>
    </row>
    <row r="864" spans="4:4" x14ac:dyDescent="0.2">
      <c r="D864" s="323"/>
    </row>
    <row r="865" spans="4:4" x14ac:dyDescent="0.2">
      <c r="D865" s="323"/>
    </row>
    <row r="866" spans="4:4" x14ac:dyDescent="0.2">
      <c r="D866" s="323"/>
    </row>
    <row r="867" spans="4:4" x14ac:dyDescent="0.2">
      <c r="D867" s="323"/>
    </row>
    <row r="868" spans="4:4" x14ac:dyDescent="0.2">
      <c r="D868" s="323"/>
    </row>
    <row r="869" spans="4:4" x14ac:dyDescent="0.2">
      <c r="D869" s="323"/>
    </row>
    <row r="870" spans="4:4" x14ac:dyDescent="0.2">
      <c r="D870" s="323"/>
    </row>
    <row r="871" spans="4:4" x14ac:dyDescent="0.2">
      <c r="D871" s="323"/>
    </row>
    <row r="872" spans="4:4" x14ac:dyDescent="0.2">
      <c r="D872" s="323"/>
    </row>
    <row r="873" spans="4:4" x14ac:dyDescent="0.2">
      <c r="D873" s="323"/>
    </row>
    <row r="874" spans="4:4" x14ac:dyDescent="0.2">
      <c r="D874" s="323"/>
    </row>
    <row r="875" spans="4:4" x14ac:dyDescent="0.2">
      <c r="D875" s="323"/>
    </row>
    <row r="876" spans="4:4" x14ac:dyDescent="0.2">
      <c r="D876" s="323"/>
    </row>
    <row r="877" spans="4:4" x14ac:dyDescent="0.2">
      <c r="D877" s="323"/>
    </row>
    <row r="878" spans="4:4" x14ac:dyDescent="0.2">
      <c r="D878" s="323"/>
    </row>
    <row r="879" spans="4:4" x14ac:dyDescent="0.2">
      <c r="D879" s="323"/>
    </row>
    <row r="880" spans="4:4" x14ac:dyDescent="0.2">
      <c r="D880" s="323"/>
    </row>
    <row r="881" spans="4:4" x14ac:dyDescent="0.2">
      <c r="D881" s="323"/>
    </row>
    <row r="882" spans="4:4" x14ac:dyDescent="0.2">
      <c r="D882" s="323"/>
    </row>
    <row r="883" spans="4:4" x14ac:dyDescent="0.2">
      <c r="D883" s="323"/>
    </row>
    <row r="884" spans="4:4" x14ac:dyDescent="0.2">
      <c r="D884" s="323"/>
    </row>
    <row r="885" spans="4:4" x14ac:dyDescent="0.2">
      <c r="D885" s="323"/>
    </row>
    <row r="886" spans="4:4" x14ac:dyDescent="0.2">
      <c r="D886" s="323"/>
    </row>
    <row r="887" spans="4:4" x14ac:dyDescent="0.2">
      <c r="D887" s="323"/>
    </row>
    <row r="888" spans="4:4" x14ac:dyDescent="0.2">
      <c r="D888" s="323"/>
    </row>
    <row r="889" spans="4:4" x14ac:dyDescent="0.2">
      <c r="D889" s="323"/>
    </row>
    <row r="890" spans="4:4" x14ac:dyDescent="0.2">
      <c r="D890" s="323"/>
    </row>
    <row r="891" spans="4:4" x14ac:dyDescent="0.2">
      <c r="D891" s="323"/>
    </row>
    <row r="892" spans="4:4" x14ac:dyDescent="0.2">
      <c r="D892" s="323"/>
    </row>
    <row r="893" spans="4:4" x14ac:dyDescent="0.2">
      <c r="D893" s="323"/>
    </row>
    <row r="894" spans="4:4" x14ac:dyDescent="0.2">
      <c r="D894" s="323"/>
    </row>
    <row r="895" spans="4:4" x14ac:dyDescent="0.2">
      <c r="D895" s="323"/>
    </row>
    <row r="896" spans="4:4" x14ac:dyDescent="0.2">
      <c r="D896" s="323"/>
    </row>
    <row r="897" spans="4:4" x14ac:dyDescent="0.2">
      <c r="D897" s="323"/>
    </row>
    <row r="898" spans="4:4" x14ac:dyDescent="0.2">
      <c r="D898" s="323"/>
    </row>
    <row r="899" spans="4:4" x14ac:dyDescent="0.2">
      <c r="D899" s="323"/>
    </row>
    <row r="900" spans="4:4" x14ac:dyDescent="0.2">
      <c r="D900" s="323"/>
    </row>
    <row r="901" spans="4:4" x14ac:dyDescent="0.2">
      <c r="D901" s="323"/>
    </row>
    <row r="902" spans="4:4" x14ac:dyDescent="0.2">
      <c r="D902" s="323"/>
    </row>
    <row r="903" spans="4:4" x14ac:dyDescent="0.2">
      <c r="D903" s="323"/>
    </row>
    <row r="904" spans="4:4" x14ac:dyDescent="0.2">
      <c r="D904" s="323"/>
    </row>
    <row r="905" spans="4:4" x14ac:dyDescent="0.2">
      <c r="D905" s="323"/>
    </row>
    <row r="906" spans="4:4" x14ac:dyDescent="0.2">
      <c r="D906" s="323"/>
    </row>
    <row r="907" spans="4:4" x14ac:dyDescent="0.2">
      <c r="D907" s="323"/>
    </row>
    <row r="908" spans="4:4" x14ac:dyDescent="0.2">
      <c r="D908" s="323"/>
    </row>
    <row r="909" spans="4:4" x14ac:dyDescent="0.2">
      <c r="D909" s="323"/>
    </row>
    <row r="910" spans="4:4" x14ac:dyDescent="0.2">
      <c r="D910" s="323"/>
    </row>
    <row r="911" spans="4:4" x14ac:dyDescent="0.2">
      <c r="D911" s="323"/>
    </row>
    <row r="912" spans="4:4" x14ac:dyDescent="0.2">
      <c r="D912" s="323"/>
    </row>
    <row r="913" spans="4:4" x14ac:dyDescent="0.2">
      <c r="D913" s="323"/>
    </row>
    <row r="914" spans="4:4" x14ac:dyDescent="0.2">
      <c r="D914" s="323"/>
    </row>
    <row r="915" spans="4:4" x14ac:dyDescent="0.2">
      <c r="D915" s="323"/>
    </row>
    <row r="916" spans="4:4" x14ac:dyDescent="0.2">
      <c r="D916" s="323"/>
    </row>
    <row r="917" spans="4:4" x14ac:dyDescent="0.2">
      <c r="D917" s="323"/>
    </row>
    <row r="918" spans="4:4" x14ac:dyDescent="0.2">
      <c r="D918" s="323"/>
    </row>
    <row r="919" spans="4:4" x14ac:dyDescent="0.2">
      <c r="D919" s="323"/>
    </row>
    <row r="920" spans="4:4" x14ac:dyDescent="0.2">
      <c r="D920" s="323"/>
    </row>
    <row r="921" spans="4:4" x14ac:dyDescent="0.2">
      <c r="D921" s="323"/>
    </row>
    <row r="922" spans="4:4" x14ac:dyDescent="0.2">
      <c r="D922" s="323"/>
    </row>
    <row r="923" spans="4:4" x14ac:dyDescent="0.2">
      <c r="D923" s="323"/>
    </row>
    <row r="924" spans="4:4" x14ac:dyDescent="0.2">
      <c r="D924" s="323"/>
    </row>
    <row r="925" spans="4:4" x14ac:dyDescent="0.2">
      <c r="D925" s="323"/>
    </row>
    <row r="926" spans="4:4" x14ac:dyDescent="0.2">
      <c r="D926" s="323"/>
    </row>
    <row r="927" spans="4:4" x14ac:dyDescent="0.2">
      <c r="D927" s="323"/>
    </row>
    <row r="928" spans="4:4" x14ac:dyDescent="0.2">
      <c r="D928" s="323"/>
    </row>
    <row r="929" spans="4:4" x14ac:dyDescent="0.2">
      <c r="D929" s="323"/>
    </row>
    <row r="930" spans="4:4" x14ac:dyDescent="0.2">
      <c r="D930" s="323"/>
    </row>
    <row r="931" spans="4:4" x14ac:dyDescent="0.2">
      <c r="D931" s="323"/>
    </row>
    <row r="932" spans="4:4" x14ac:dyDescent="0.2">
      <c r="D932" s="323"/>
    </row>
    <row r="933" spans="4:4" x14ac:dyDescent="0.2">
      <c r="D933" s="323"/>
    </row>
    <row r="934" spans="4:4" x14ac:dyDescent="0.2">
      <c r="D934" s="323"/>
    </row>
    <row r="935" spans="4:4" x14ac:dyDescent="0.2">
      <c r="D935" s="323"/>
    </row>
    <row r="936" spans="4:4" x14ac:dyDescent="0.2">
      <c r="D936" s="323"/>
    </row>
    <row r="937" spans="4:4" x14ac:dyDescent="0.2">
      <c r="D937" s="323"/>
    </row>
    <row r="938" spans="4:4" x14ac:dyDescent="0.2">
      <c r="D938" s="323"/>
    </row>
    <row r="939" spans="4:4" x14ac:dyDescent="0.2">
      <c r="D939" s="323"/>
    </row>
    <row r="940" spans="4:4" x14ac:dyDescent="0.2">
      <c r="D940" s="323"/>
    </row>
    <row r="941" spans="4:4" x14ac:dyDescent="0.2">
      <c r="D941" s="323"/>
    </row>
    <row r="942" spans="4:4" x14ac:dyDescent="0.2">
      <c r="D942" s="323"/>
    </row>
    <row r="943" spans="4:4" x14ac:dyDescent="0.2">
      <c r="D943" s="323"/>
    </row>
    <row r="944" spans="4:4" x14ac:dyDescent="0.2">
      <c r="D944" s="323"/>
    </row>
    <row r="945" spans="4:4" x14ac:dyDescent="0.2">
      <c r="D945" s="323"/>
    </row>
    <row r="946" spans="4:4" x14ac:dyDescent="0.2">
      <c r="D946" s="323"/>
    </row>
    <row r="947" spans="4:4" x14ac:dyDescent="0.2">
      <c r="D947" s="323"/>
    </row>
    <row r="948" spans="4:4" x14ac:dyDescent="0.2">
      <c r="D948" s="323"/>
    </row>
    <row r="949" spans="4:4" x14ac:dyDescent="0.2">
      <c r="D949" s="323"/>
    </row>
    <row r="950" spans="4:4" x14ac:dyDescent="0.2">
      <c r="D950" s="323"/>
    </row>
    <row r="951" spans="4:4" x14ac:dyDescent="0.2">
      <c r="D951" s="323"/>
    </row>
    <row r="952" spans="4:4" x14ac:dyDescent="0.2">
      <c r="D952" s="323"/>
    </row>
    <row r="953" spans="4:4" x14ac:dyDescent="0.2">
      <c r="D953" s="323"/>
    </row>
    <row r="954" spans="4:4" x14ac:dyDescent="0.2">
      <c r="D954" s="323"/>
    </row>
    <row r="955" spans="4:4" x14ac:dyDescent="0.2">
      <c r="D955" s="323"/>
    </row>
    <row r="956" spans="4:4" x14ac:dyDescent="0.2">
      <c r="D956" s="323"/>
    </row>
    <row r="957" spans="4:4" x14ac:dyDescent="0.2">
      <c r="D957" s="323"/>
    </row>
    <row r="958" spans="4:4" x14ac:dyDescent="0.2">
      <c r="D958" s="323"/>
    </row>
    <row r="959" spans="4:4" x14ac:dyDescent="0.2">
      <c r="D959" s="323"/>
    </row>
    <row r="960" spans="4:4" x14ac:dyDescent="0.2">
      <c r="D960" s="323"/>
    </row>
    <row r="961" spans="4:4" x14ac:dyDescent="0.2">
      <c r="D961" s="323"/>
    </row>
    <row r="962" spans="4:4" x14ac:dyDescent="0.2">
      <c r="D962" s="323"/>
    </row>
    <row r="963" spans="4:4" x14ac:dyDescent="0.2">
      <c r="D963" s="323"/>
    </row>
    <row r="964" spans="4:4" x14ac:dyDescent="0.2">
      <c r="D964" s="323"/>
    </row>
    <row r="965" spans="4:4" x14ac:dyDescent="0.2">
      <c r="D965" s="323"/>
    </row>
    <row r="966" spans="4:4" x14ac:dyDescent="0.2">
      <c r="D966" s="323"/>
    </row>
    <row r="967" spans="4:4" x14ac:dyDescent="0.2">
      <c r="D967" s="323"/>
    </row>
    <row r="968" spans="4:4" x14ac:dyDescent="0.2">
      <c r="D968" s="323"/>
    </row>
    <row r="969" spans="4:4" x14ac:dyDescent="0.2">
      <c r="D969" s="323"/>
    </row>
    <row r="970" spans="4:4" x14ac:dyDescent="0.2">
      <c r="D970" s="323"/>
    </row>
    <row r="971" spans="4:4" x14ac:dyDescent="0.2">
      <c r="D971" s="323"/>
    </row>
    <row r="972" spans="4:4" x14ac:dyDescent="0.2">
      <c r="D972" s="323"/>
    </row>
    <row r="973" spans="4:4" x14ac:dyDescent="0.2">
      <c r="D973" s="323"/>
    </row>
    <row r="974" spans="4:4" x14ac:dyDescent="0.2">
      <c r="D974" s="323"/>
    </row>
    <row r="975" spans="4:4" x14ac:dyDescent="0.2">
      <c r="D975" s="323"/>
    </row>
    <row r="976" spans="4:4" x14ac:dyDescent="0.2">
      <c r="D976" s="323"/>
    </row>
    <row r="977" spans="4:4" x14ac:dyDescent="0.2">
      <c r="D977" s="323"/>
    </row>
    <row r="978" spans="4:4" x14ac:dyDescent="0.2">
      <c r="D978" s="323"/>
    </row>
    <row r="979" spans="4:4" x14ac:dyDescent="0.2">
      <c r="D979" s="323"/>
    </row>
    <row r="980" spans="4:4" x14ac:dyDescent="0.2">
      <c r="D980" s="323"/>
    </row>
    <row r="981" spans="4:4" x14ac:dyDescent="0.2">
      <c r="D981" s="323"/>
    </row>
    <row r="982" spans="4:4" x14ac:dyDescent="0.2">
      <c r="D982" s="323"/>
    </row>
    <row r="983" spans="4:4" x14ac:dyDescent="0.2">
      <c r="D983" s="323"/>
    </row>
    <row r="984" spans="4:4" x14ac:dyDescent="0.2">
      <c r="D984" s="323"/>
    </row>
    <row r="985" spans="4:4" x14ac:dyDescent="0.2">
      <c r="D985" s="323"/>
    </row>
    <row r="986" spans="4:4" x14ac:dyDescent="0.2">
      <c r="D986" s="323"/>
    </row>
    <row r="987" spans="4:4" x14ac:dyDescent="0.2">
      <c r="D987" s="323"/>
    </row>
    <row r="988" spans="4:4" x14ac:dyDescent="0.2">
      <c r="D988" s="323"/>
    </row>
    <row r="989" spans="4:4" x14ac:dyDescent="0.2">
      <c r="D989" s="323"/>
    </row>
    <row r="990" spans="4:4" x14ac:dyDescent="0.2">
      <c r="D990" s="323"/>
    </row>
    <row r="991" spans="4:4" x14ac:dyDescent="0.2">
      <c r="D991" s="323"/>
    </row>
    <row r="992" spans="4:4" x14ac:dyDescent="0.2">
      <c r="D992" s="323"/>
    </row>
    <row r="993" spans="4:4" x14ac:dyDescent="0.2">
      <c r="D993" s="323"/>
    </row>
  </sheetData>
  <printOptions horizontalCentered="1"/>
  <pageMargins left="0.35433070866141736" right="0.35433070866141736" top="0.59055118110236227" bottom="0.59055118110236227" header="0.51181102362204722" footer="0.51181102362204722"/>
  <pageSetup paperSize="9" scale="4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E15"/>
  <sheetViews>
    <sheetView workbookViewId="0">
      <selection activeCell="E24" sqref="E24"/>
    </sheetView>
  </sheetViews>
  <sheetFormatPr defaultRowHeight="10.5" x14ac:dyDescent="0.2"/>
  <cols>
    <col min="1" max="1" width="2" style="227" customWidth="1"/>
    <col min="2" max="5" width="22.7109375" style="227" customWidth="1"/>
    <col min="6" max="16384" width="9.140625" style="227"/>
  </cols>
  <sheetData>
    <row r="1" spans="2:5" x14ac:dyDescent="0.2">
      <c r="D1" s="324"/>
    </row>
    <row r="2" spans="2:5" ht="12" thickBot="1" x14ac:dyDescent="0.25">
      <c r="B2" s="594" t="s">
        <v>300</v>
      </c>
    </row>
    <row r="3" spans="2:5" ht="15" customHeight="1" thickBot="1" x14ac:dyDescent="0.25">
      <c r="B3" s="664" t="s">
        <v>281</v>
      </c>
      <c r="C3" s="665"/>
      <c r="D3" s="650" t="s">
        <v>291</v>
      </c>
      <c r="E3" s="651"/>
    </row>
    <row r="4" spans="2:5" ht="15" customHeight="1" thickBot="1" x14ac:dyDescent="0.25">
      <c r="B4" s="666"/>
      <c r="C4" s="667"/>
      <c r="D4" s="325" t="s">
        <v>103</v>
      </c>
      <c r="E4" s="326" t="s">
        <v>102</v>
      </c>
    </row>
    <row r="5" spans="2:5" ht="15" customHeight="1" thickBot="1" x14ac:dyDescent="0.25">
      <c r="B5" s="652" t="s">
        <v>366</v>
      </c>
      <c r="C5" s="653"/>
      <c r="D5" s="327">
        <v>207</v>
      </c>
      <c r="E5" s="328">
        <v>267</v>
      </c>
    </row>
    <row r="6" spans="2:5" ht="15" customHeight="1" thickBot="1" x14ac:dyDescent="0.25">
      <c r="B6" s="654" t="s">
        <v>34</v>
      </c>
      <c r="C6" s="655"/>
      <c r="D6" s="329">
        <v>5</v>
      </c>
      <c r="E6" s="330">
        <v>6</v>
      </c>
    </row>
    <row r="7" spans="2:5" ht="15" customHeight="1" thickBot="1" x14ac:dyDescent="0.25">
      <c r="B7" s="656" t="s">
        <v>367</v>
      </c>
      <c r="C7" s="657"/>
      <c r="D7" s="331">
        <f>SUM(D5:D6)</f>
        <v>212</v>
      </c>
      <c r="E7" s="332">
        <v>273</v>
      </c>
    </row>
    <row r="8" spans="2:5" ht="15" customHeight="1" x14ac:dyDescent="0.2"/>
    <row r="9" spans="2:5" ht="15" customHeight="1" x14ac:dyDescent="0.2"/>
    <row r="10" spans="2:5" ht="15" customHeight="1" thickBot="1" x14ac:dyDescent="0.25">
      <c r="B10" s="594" t="s">
        <v>536</v>
      </c>
    </row>
    <row r="11" spans="2:5" ht="17.100000000000001" customHeight="1" thickBot="1" x14ac:dyDescent="0.25">
      <c r="B11" s="658" t="s">
        <v>368</v>
      </c>
      <c r="C11" s="659"/>
      <c r="D11" s="325" t="s">
        <v>103</v>
      </c>
      <c r="E11" s="326" t="s">
        <v>102</v>
      </c>
    </row>
    <row r="12" spans="2:5" ht="17.100000000000001" customHeight="1" thickBot="1" x14ac:dyDescent="0.25">
      <c r="B12" s="660" t="s">
        <v>369</v>
      </c>
      <c r="C12" s="661"/>
      <c r="D12" s="327">
        <v>5732</v>
      </c>
      <c r="E12" s="328">
        <v>7518</v>
      </c>
    </row>
    <row r="13" spans="2:5" ht="17.100000000000001" customHeight="1" thickBot="1" x14ac:dyDescent="0.25">
      <c r="B13" s="662" t="s">
        <v>370</v>
      </c>
      <c r="C13" s="663"/>
      <c r="D13" s="329">
        <v>3</v>
      </c>
      <c r="E13" s="330">
        <v>5</v>
      </c>
    </row>
    <row r="14" spans="2:5" ht="17.100000000000001" customHeight="1" thickBot="1" x14ac:dyDescent="0.25">
      <c r="B14" s="662" t="s">
        <v>371</v>
      </c>
      <c r="C14" s="663"/>
      <c r="D14" s="329">
        <v>772</v>
      </c>
      <c r="E14" s="330">
        <v>312</v>
      </c>
    </row>
    <row r="15" spans="2:5" ht="15" customHeight="1" x14ac:dyDescent="0.2"/>
  </sheetData>
  <mergeCells count="9">
    <mergeCell ref="B12:C12"/>
    <mergeCell ref="B13:C13"/>
    <mergeCell ref="B14:C14"/>
    <mergeCell ref="B3:C4"/>
    <mergeCell ref="D3:E3"/>
    <mergeCell ref="B5:C5"/>
    <mergeCell ref="B6:C6"/>
    <mergeCell ref="B7:C7"/>
    <mergeCell ref="B11:C11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"/>
  <sheetViews>
    <sheetView topLeftCell="B1" workbookViewId="0">
      <selection activeCell="G38" sqref="G38"/>
    </sheetView>
  </sheetViews>
  <sheetFormatPr defaultRowHeight="11.25" x14ac:dyDescent="0.15"/>
  <cols>
    <col min="1" max="1" width="9.140625" style="32"/>
    <col min="2" max="2" width="15.7109375" style="32" customWidth="1"/>
    <col min="3" max="10" width="12.7109375" style="32" customWidth="1"/>
    <col min="11" max="16384" width="9.140625" style="32"/>
  </cols>
  <sheetData>
    <row r="3" spans="2:10" ht="15" customHeight="1" thickBot="1" x14ac:dyDescent="0.2">
      <c r="B3" s="668" t="s">
        <v>293</v>
      </c>
      <c r="C3" s="670">
        <v>2016</v>
      </c>
      <c r="D3" s="671"/>
      <c r="E3" s="671"/>
      <c r="F3" s="672"/>
      <c r="G3" s="673">
        <v>2015</v>
      </c>
      <c r="H3" s="674"/>
      <c r="I3" s="674"/>
      <c r="J3" s="675"/>
    </row>
    <row r="4" spans="2:10" ht="15" customHeight="1" thickTop="1" x14ac:dyDescent="0.15">
      <c r="B4" s="669"/>
      <c r="C4" s="333" t="s">
        <v>103</v>
      </c>
      <c r="D4" s="333" t="s">
        <v>372</v>
      </c>
      <c r="E4" s="333" t="s">
        <v>285</v>
      </c>
      <c r="F4" s="333" t="s">
        <v>286</v>
      </c>
      <c r="G4" s="333" t="s">
        <v>102</v>
      </c>
      <c r="H4" s="333" t="s">
        <v>372</v>
      </c>
      <c r="I4" s="333" t="s">
        <v>285</v>
      </c>
      <c r="J4" s="334" t="s">
        <v>286</v>
      </c>
    </row>
    <row r="5" spans="2:10" ht="15" customHeight="1" x14ac:dyDescent="0.15">
      <c r="B5" s="335" t="s">
        <v>322</v>
      </c>
      <c r="C5" s="336">
        <v>171.8</v>
      </c>
      <c r="D5" s="336">
        <v>78.3</v>
      </c>
      <c r="E5" s="336">
        <v>180</v>
      </c>
      <c r="F5" s="336">
        <v>34.700000000000003</v>
      </c>
      <c r="G5" s="336">
        <v>99.4</v>
      </c>
      <c r="H5" s="336">
        <v>55.4</v>
      </c>
      <c r="I5" s="336">
        <v>122.2</v>
      </c>
      <c r="J5" s="337">
        <v>8.4</v>
      </c>
    </row>
    <row r="6" spans="2:10" ht="15" customHeight="1" x14ac:dyDescent="0.15">
      <c r="B6" s="335" t="s">
        <v>324</v>
      </c>
      <c r="C6" s="336">
        <v>9.3000000000000007</v>
      </c>
      <c r="D6" s="336">
        <v>7.5</v>
      </c>
      <c r="E6" s="336">
        <v>13.8</v>
      </c>
      <c r="F6" s="336">
        <v>1.2</v>
      </c>
      <c r="G6" s="336">
        <v>3.7</v>
      </c>
      <c r="H6" s="336">
        <v>2.4</v>
      </c>
      <c r="I6" s="336">
        <v>7.5</v>
      </c>
      <c r="J6" s="337">
        <v>0.7</v>
      </c>
    </row>
    <row r="7" spans="2:10" ht="15" customHeight="1" x14ac:dyDescent="0.15">
      <c r="B7" s="335" t="s">
        <v>323</v>
      </c>
      <c r="C7" s="338">
        <v>64.900000000000006</v>
      </c>
      <c r="D7" s="338">
        <v>70.599999999999994</v>
      </c>
      <c r="E7" s="338">
        <v>142.30000000000001</v>
      </c>
      <c r="F7" s="338">
        <v>50.2</v>
      </c>
      <c r="G7" s="338">
        <v>52.5</v>
      </c>
      <c r="H7" s="338">
        <v>37.299999999999997</v>
      </c>
      <c r="I7" s="338">
        <v>63.1</v>
      </c>
      <c r="J7" s="339">
        <v>0</v>
      </c>
    </row>
    <row r="8" spans="2:10" ht="15" customHeight="1" x14ac:dyDescent="0.15">
      <c r="B8" s="335" t="s">
        <v>325</v>
      </c>
      <c r="C8" s="338">
        <v>0</v>
      </c>
      <c r="D8" s="338">
        <v>4.0999999999999996</v>
      </c>
      <c r="E8" s="338">
        <v>21.6</v>
      </c>
      <c r="F8" s="338">
        <v>0</v>
      </c>
      <c r="G8" s="338">
        <v>2.4</v>
      </c>
      <c r="H8" s="338">
        <v>8.1</v>
      </c>
      <c r="I8" s="338">
        <v>38.799999999999997</v>
      </c>
      <c r="J8" s="339">
        <v>0</v>
      </c>
    </row>
    <row r="9" spans="2:10" ht="15" customHeight="1" thickBot="1" x14ac:dyDescent="0.2">
      <c r="B9" s="340" t="s">
        <v>326</v>
      </c>
      <c r="C9" s="341">
        <v>3.1</v>
      </c>
      <c r="D9" s="341">
        <v>4.0999999999999996</v>
      </c>
      <c r="E9" s="341">
        <v>7.5</v>
      </c>
      <c r="F9" s="341">
        <v>2.4</v>
      </c>
      <c r="G9" s="341">
        <v>2.7</v>
      </c>
      <c r="H9" s="341">
        <v>2.2999999999999998</v>
      </c>
      <c r="I9" s="341">
        <v>4.8</v>
      </c>
      <c r="J9" s="342">
        <v>1.3</v>
      </c>
    </row>
  </sheetData>
  <mergeCells count="3">
    <mergeCell ref="B3:B4"/>
    <mergeCell ref="C3:F3"/>
    <mergeCell ref="G3:J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1:C11"/>
  <sheetViews>
    <sheetView workbookViewId="0">
      <selection activeCell="B19" sqref="B19"/>
    </sheetView>
  </sheetViews>
  <sheetFormatPr defaultRowHeight="12.75" x14ac:dyDescent="0.2"/>
  <cols>
    <col min="1" max="1" width="9.140625" style="343"/>
    <col min="2" max="3" width="50.7109375" style="32" customWidth="1"/>
    <col min="4" max="16384" width="9.140625" style="343"/>
  </cols>
  <sheetData>
    <row r="1" spans="2:3" x14ac:dyDescent="0.2">
      <c r="B1" s="595" t="s">
        <v>373</v>
      </c>
    </row>
    <row r="3" spans="2:3" ht="13.5" thickBot="1" x14ac:dyDescent="0.25">
      <c r="B3" s="676" t="s">
        <v>374</v>
      </c>
      <c r="C3" s="677"/>
    </row>
    <row r="4" spans="2:3" x14ac:dyDescent="0.2">
      <c r="B4" s="344" t="s">
        <v>103</v>
      </c>
      <c r="C4" s="344" t="s">
        <v>102</v>
      </c>
    </row>
    <row r="5" spans="2:3" ht="13.5" thickBot="1" x14ac:dyDescent="0.25">
      <c r="B5" s="345">
        <v>25034</v>
      </c>
      <c r="C5" s="346">
        <v>22900</v>
      </c>
    </row>
    <row r="7" spans="2:3" x14ac:dyDescent="0.2">
      <c r="B7" s="595" t="s">
        <v>151</v>
      </c>
    </row>
    <row r="9" spans="2:3" ht="13.5" thickBot="1" x14ac:dyDescent="0.25">
      <c r="B9" s="676" t="s">
        <v>374</v>
      </c>
      <c r="C9" s="677"/>
    </row>
    <row r="10" spans="2:3" x14ac:dyDescent="0.2">
      <c r="B10" s="344" t="s">
        <v>103</v>
      </c>
      <c r="C10" s="344" t="s">
        <v>102</v>
      </c>
    </row>
    <row r="11" spans="2:3" ht="13.5" thickBot="1" x14ac:dyDescent="0.25">
      <c r="B11" s="345">
        <v>1023</v>
      </c>
      <c r="C11" s="346">
        <v>675</v>
      </c>
    </row>
  </sheetData>
  <mergeCells count="2">
    <mergeCell ref="B3:C3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U5"/>
  <sheetViews>
    <sheetView workbookViewId="0">
      <selection activeCell="L31" sqref="L31"/>
    </sheetView>
  </sheetViews>
  <sheetFormatPr defaultRowHeight="10.5" x14ac:dyDescent="0.2"/>
  <cols>
    <col min="1" max="1" width="9.140625" style="64"/>
    <col min="2" max="2" width="7" style="64" bestFit="1" customWidth="1"/>
    <col min="3" max="3" width="4.140625" style="64" bestFit="1" customWidth="1"/>
    <col min="4" max="4" width="6.5703125" style="64" bestFit="1" customWidth="1"/>
    <col min="5" max="5" width="5.140625" style="64" bestFit="1" customWidth="1"/>
    <col min="6" max="6" width="2.5703125" style="64" bestFit="1" customWidth="1"/>
    <col min="7" max="7" width="4.7109375" style="64" bestFit="1" customWidth="1"/>
    <col min="8" max="8" width="7" style="64" bestFit="1" customWidth="1"/>
    <col min="9" max="9" width="4.140625" style="64" bestFit="1" customWidth="1"/>
    <col min="10" max="10" width="3.85546875" style="64" bestFit="1" customWidth="1"/>
    <col min="11" max="11" width="7" style="64" bestFit="1" customWidth="1"/>
    <col min="12" max="13" width="3.28515625" style="64" bestFit="1" customWidth="1"/>
    <col min="14" max="14" width="3" style="64" bestFit="1" customWidth="1"/>
    <col min="15" max="15" width="7" style="64" bestFit="1" customWidth="1"/>
    <col min="16" max="16" width="3.28515625" style="64" bestFit="1" customWidth="1"/>
    <col min="17" max="17" width="2.42578125" style="64" bestFit="1" customWidth="1"/>
    <col min="18" max="18" width="7" style="64" bestFit="1" customWidth="1"/>
    <col min="19" max="19" width="9.7109375" style="64" customWidth="1"/>
    <col min="20" max="20" width="10.42578125" style="64" customWidth="1"/>
    <col min="21" max="21" width="8.85546875" style="64" bestFit="1" customWidth="1"/>
    <col min="22" max="16384" width="9.140625" style="64"/>
  </cols>
  <sheetData>
    <row r="2" spans="1:21" ht="30" customHeight="1" thickBot="1" x14ac:dyDescent="0.25">
      <c r="A2" s="61" t="s">
        <v>104</v>
      </c>
      <c r="B2" s="617">
        <v>1</v>
      </c>
      <c r="C2" s="618"/>
      <c r="D2" s="618"/>
      <c r="E2" s="619"/>
      <c r="F2" s="620">
        <v>2</v>
      </c>
      <c r="G2" s="618"/>
      <c r="H2" s="621"/>
      <c r="I2" s="617">
        <v>3</v>
      </c>
      <c r="J2" s="619"/>
      <c r="K2" s="617">
        <v>4</v>
      </c>
      <c r="L2" s="618"/>
      <c r="M2" s="619"/>
      <c r="N2" s="617">
        <v>5</v>
      </c>
      <c r="O2" s="618"/>
      <c r="P2" s="619"/>
      <c r="Q2" s="62">
        <v>6</v>
      </c>
      <c r="R2" s="617">
        <v>7</v>
      </c>
      <c r="S2" s="619"/>
      <c r="T2" s="63">
        <v>8</v>
      </c>
      <c r="U2" s="62"/>
    </row>
    <row r="3" spans="1:21" ht="30" customHeight="1" thickBot="1" x14ac:dyDescent="0.25">
      <c r="A3" s="65" t="s">
        <v>120</v>
      </c>
      <c r="B3" s="66" t="s">
        <v>121</v>
      </c>
      <c r="C3" s="67">
        <v>1.4</v>
      </c>
      <c r="D3" s="67">
        <v>1.6</v>
      </c>
      <c r="E3" s="67">
        <v>1.8</v>
      </c>
      <c r="F3" s="67">
        <v>2</v>
      </c>
      <c r="G3" s="67">
        <v>2.2000000000000002</v>
      </c>
      <c r="H3" s="67" t="s">
        <v>122</v>
      </c>
      <c r="I3" s="67">
        <v>2.8</v>
      </c>
      <c r="J3" s="67">
        <v>3</v>
      </c>
      <c r="K3" s="67" t="s">
        <v>123</v>
      </c>
      <c r="L3" s="67">
        <v>3.6</v>
      </c>
      <c r="M3" s="67">
        <v>3.8</v>
      </c>
      <c r="N3" s="67">
        <v>4</v>
      </c>
      <c r="O3" s="67" t="s">
        <v>124</v>
      </c>
      <c r="P3" s="67">
        <v>4.8</v>
      </c>
      <c r="Q3" s="67">
        <v>5</v>
      </c>
      <c r="R3" s="67" t="s">
        <v>125</v>
      </c>
      <c r="S3" s="67" t="s">
        <v>126</v>
      </c>
      <c r="T3" s="67" t="s">
        <v>127</v>
      </c>
      <c r="U3" s="67" t="s">
        <v>128</v>
      </c>
    </row>
    <row r="4" spans="1:21" ht="30" customHeight="1" thickBot="1" x14ac:dyDescent="0.25">
      <c r="A4" s="612" t="s">
        <v>129</v>
      </c>
      <c r="B4" s="68" t="s">
        <v>130</v>
      </c>
      <c r="C4" s="69" t="s">
        <v>131</v>
      </c>
      <c r="D4" s="69" t="s">
        <v>132</v>
      </c>
      <c r="E4" s="69" t="s">
        <v>133</v>
      </c>
      <c r="F4" s="69" t="s">
        <v>134</v>
      </c>
      <c r="G4" s="69" t="s">
        <v>135</v>
      </c>
      <c r="H4" s="69" t="s">
        <v>136</v>
      </c>
      <c r="I4" s="69" t="s">
        <v>137</v>
      </c>
      <c r="J4" s="69" t="s">
        <v>138</v>
      </c>
      <c r="K4" s="69" t="s">
        <v>139</v>
      </c>
      <c r="L4" s="69" t="s">
        <v>140</v>
      </c>
      <c r="M4" s="69" t="s">
        <v>141</v>
      </c>
      <c r="N4" s="69" t="s">
        <v>141</v>
      </c>
      <c r="O4" s="69" t="s">
        <v>142</v>
      </c>
      <c r="P4" s="69" t="s">
        <v>143</v>
      </c>
      <c r="Q4" s="69" t="s">
        <v>143</v>
      </c>
      <c r="R4" s="69" t="s">
        <v>144</v>
      </c>
      <c r="S4" s="69" t="s">
        <v>145</v>
      </c>
      <c r="T4" s="69" t="s">
        <v>146</v>
      </c>
      <c r="U4" s="69" t="s">
        <v>147</v>
      </c>
    </row>
    <row r="5" spans="1:21" ht="24.95" customHeight="1" thickBot="1" x14ac:dyDescent="0.25">
      <c r="A5" s="613"/>
      <c r="B5" s="614" t="s">
        <v>148</v>
      </c>
      <c r="C5" s="615"/>
      <c r="D5" s="615"/>
      <c r="E5" s="615"/>
      <c r="F5" s="615"/>
      <c r="G5" s="615"/>
      <c r="H5" s="615"/>
      <c r="I5" s="615"/>
      <c r="J5" s="616" t="s">
        <v>149</v>
      </c>
      <c r="K5" s="616"/>
      <c r="L5" s="616"/>
      <c r="M5" s="616"/>
      <c r="N5" s="616"/>
      <c r="O5" s="616"/>
      <c r="P5" s="616"/>
      <c r="Q5" s="616"/>
      <c r="R5" s="616"/>
      <c r="S5" s="616"/>
      <c r="T5" s="70"/>
      <c r="U5" s="71" t="s">
        <v>150</v>
      </c>
    </row>
  </sheetData>
  <mergeCells count="9">
    <mergeCell ref="A4:A5"/>
    <mergeCell ref="B5:I5"/>
    <mergeCell ref="J5:S5"/>
    <mergeCell ref="B2:E2"/>
    <mergeCell ref="F2:H2"/>
    <mergeCell ref="I2:J2"/>
    <mergeCell ref="K2:M2"/>
    <mergeCell ref="N2:P2"/>
    <mergeCell ref="R2:S2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2:F44"/>
  <sheetViews>
    <sheetView workbookViewId="0">
      <selection activeCell="B24" sqref="B24"/>
    </sheetView>
  </sheetViews>
  <sheetFormatPr defaultRowHeight="10.5" x14ac:dyDescent="0.15"/>
  <cols>
    <col min="1" max="1" width="9.140625" style="123"/>
    <col min="2" max="2" width="25.7109375" style="123" customWidth="1"/>
    <col min="3" max="6" width="20.7109375" style="123" customWidth="1"/>
    <col min="7" max="7" width="10.140625" style="123" bestFit="1" customWidth="1"/>
    <col min="8" max="8" width="16.42578125" style="123" customWidth="1"/>
    <col min="9" max="9" width="12.7109375" style="123" customWidth="1"/>
    <col min="10" max="16384" width="9.140625" style="123"/>
  </cols>
  <sheetData>
    <row r="2" spans="2:6" ht="14.25" x14ac:dyDescent="0.2">
      <c r="B2" s="596" t="s">
        <v>373</v>
      </c>
    </row>
    <row r="3" spans="2:6" ht="11.25" thickBot="1" x14ac:dyDescent="0.2"/>
    <row r="4" spans="2:6" s="347" customFormat="1" ht="17.100000000000001" customHeight="1" thickBot="1" x14ac:dyDescent="0.2">
      <c r="B4" s="623" t="s">
        <v>375</v>
      </c>
      <c r="C4" s="623"/>
      <c r="D4" s="624"/>
      <c r="E4" s="625"/>
      <c r="F4" s="625"/>
    </row>
    <row r="5" spans="2:6" s="347" customFormat="1" ht="17.100000000000001" customHeight="1" thickBot="1" x14ac:dyDescent="0.2">
      <c r="B5" s="678" t="s">
        <v>376</v>
      </c>
      <c r="C5" s="625" t="s">
        <v>377</v>
      </c>
      <c r="D5" s="680"/>
      <c r="E5" s="625" t="s">
        <v>378</v>
      </c>
      <c r="F5" s="681"/>
    </row>
    <row r="6" spans="2:6" ht="17.100000000000001" customHeight="1" x14ac:dyDescent="0.15">
      <c r="B6" s="679"/>
      <c r="C6" s="348" t="s">
        <v>379</v>
      </c>
      <c r="D6" s="349" t="s">
        <v>380</v>
      </c>
      <c r="E6" s="350" t="s">
        <v>379</v>
      </c>
      <c r="F6" s="351" t="s">
        <v>380</v>
      </c>
    </row>
    <row r="7" spans="2:6" ht="17.100000000000001" customHeight="1" x14ac:dyDescent="0.15">
      <c r="B7" s="352" t="s">
        <v>381</v>
      </c>
      <c r="C7" s="353">
        <v>8024</v>
      </c>
      <c r="D7" s="354">
        <v>8024</v>
      </c>
      <c r="E7" s="354">
        <v>10494</v>
      </c>
      <c r="F7" s="355">
        <v>10494</v>
      </c>
    </row>
    <row r="8" spans="2:6" ht="17.100000000000001" customHeight="1" x14ac:dyDescent="0.15">
      <c r="B8" s="356" t="s">
        <v>382</v>
      </c>
      <c r="C8" s="357">
        <v>7421</v>
      </c>
      <c r="D8" s="358">
        <v>15445</v>
      </c>
      <c r="E8" s="358">
        <v>-5946</v>
      </c>
      <c r="F8" s="359">
        <v>4548</v>
      </c>
    </row>
    <row r="9" spans="2:6" ht="17.100000000000001" customHeight="1" x14ac:dyDescent="0.15">
      <c r="B9" s="356" t="s">
        <v>383</v>
      </c>
      <c r="C9" s="357">
        <v>380</v>
      </c>
      <c r="D9" s="358">
        <v>15825</v>
      </c>
      <c r="E9" s="358">
        <v>-5946</v>
      </c>
      <c r="F9" s="359">
        <v>4548</v>
      </c>
    </row>
    <row r="10" spans="2:6" ht="17.100000000000001" customHeight="1" x14ac:dyDescent="0.15">
      <c r="B10" s="356" t="s">
        <v>384</v>
      </c>
      <c r="C10" s="357">
        <v>-838</v>
      </c>
      <c r="D10" s="358">
        <v>14987</v>
      </c>
      <c r="E10" s="358">
        <v>3610</v>
      </c>
      <c r="F10" s="359">
        <v>8158</v>
      </c>
    </row>
    <row r="11" spans="2:6" ht="17.100000000000001" customHeight="1" x14ac:dyDescent="0.15">
      <c r="B11" s="356" t="s">
        <v>385</v>
      </c>
      <c r="C11" s="357">
        <v>2605</v>
      </c>
      <c r="D11" s="358">
        <v>17592</v>
      </c>
      <c r="E11" s="358">
        <v>775</v>
      </c>
      <c r="F11" s="359">
        <v>8933</v>
      </c>
    </row>
    <row r="12" spans="2:6" ht="17.100000000000001" customHeight="1" x14ac:dyDescent="0.15">
      <c r="B12" s="356" t="s">
        <v>386</v>
      </c>
      <c r="C12" s="357">
        <v>1003</v>
      </c>
      <c r="D12" s="358">
        <v>18595</v>
      </c>
      <c r="E12" s="358">
        <v>1637</v>
      </c>
      <c r="F12" s="359">
        <v>10570</v>
      </c>
    </row>
    <row r="13" spans="2:6" ht="17.100000000000001" customHeight="1" x14ac:dyDescent="0.15">
      <c r="B13" s="356" t="s">
        <v>387</v>
      </c>
      <c r="C13" s="357">
        <v>-993</v>
      </c>
      <c r="D13" s="358">
        <v>17602</v>
      </c>
      <c r="E13" s="358">
        <v>442</v>
      </c>
      <c r="F13" s="359">
        <v>11012</v>
      </c>
    </row>
    <row r="14" spans="2:6" ht="17.100000000000001" customHeight="1" x14ac:dyDescent="0.15">
      <c r="B14" s="356" t="s">
        <v>388</v>
      </c>
      <c r="C14" s="357">
        <v>139</v>
      </c>
      <c r="D14" s="358">
        <v>17741</v>
      </c>
      <c r="E14" s="358">
        <v>427</v>
      </c>
      <c r="F14" s="359">
        <v>11439</v>
      </c>
    </row>
    <row r="15" spans="2:6" ht="17.100000000000001" customHeight="1" x14ac:dyDescent="0.15">
      <c r="B15" s="356" t="s">
        <v>389</v>
      </c>
      <c r="C15" s="357">
        <v>133</v>
      </c>
      <c r="D15" s="358">
        <v>17874</v>
      </c>
      <c r="E15" s="358">
        <v>-256</v>
      </c>
      <c r="F15" s="359">
        <v>11183</v>
      </c>
    </row>
    <row r="16" spans="2:6" ht="17.100000000000001" customHeight="1" x14ac:dyDescent="0.15">
      <c r="B16" s="356" t="s">
        <v>390</v>
      </c>
      <c r="C16" s="357">
        <v>88</v>
      </c>
      <c r="D16" s="358">
        <v>17962</v>
      </c>
      <c r="E16" s="358">
        <v>74</v>
      </c>
      <c r="F16" s="359">
        <v>11257</v>
      </c>
    </row>
    <row r="17" spans="2:6" ht="17.100000000000001" customHeight="1" x14ac:dyDescent="0.15">
      <c r="B17" s="356" t="s">
        <v>391</v>
      </c>
      <c r="C17" s="357">
        <v>197</v>
      </c>
      <c r="D17" s="358">
        <v>18159</v>
      </c>
      <c r="E17" s="358">
        <v>247</v>
      </c>
      <c r="F17" s="359">
        <v>11504</v>
      </c>
    </row>
    <row r="18" spans="2:6" ht="17.100000000000001" customHeight="1" x14ac:dyDescent="0.15">
      <c r="B18" s="356" t="s">
        <v>392</v>
      </c>
      <c r="C18" s="357">
        <v>181</v>
      </c>
      <c r="D18" s="358">
        <v>18340</v>
      </c>
      <c r="E18" s="358">
        <v>196</v>
      </c>
      <c r="F18" s="359">
        <v>11700</v>
      </c>
    </row>
    <row r="19" spans="2:6" ht="17.100000000000001" customHeight="1" x14ac:dyDescent="0.15">
      <c r="B19" s="356" t="s">
        <v>393</v>
      </c>
      <c r="C19" s="357">
        <v>118</v>
      </c>
      <c r="D19" s="358">
        <v>18458</v>
      </c>
      <c r="E19" s="358">
        <v>52</v>
      </c>
      <c r="F19" s="359">
        <v>11752</v>
      </c>
    </row>
    <row r="20" spans="2:6" ht="17.100000000000001" customHeight="1" x14ac:dyDescent="0.15">
      <c r="B20" s="356" t="s">
        <v>394</v>
      </c>
      <c r="C20" s="357">
        <v>-797</v>
      </c>
      <c r="D20" s="358">
        <v>17661</v>
      </c>
      <c r="E20" s="358">
        <v>-516</v>
      </c>
      <c r="F20" s="359">
        <v>11236</v>
      </c>
    </row>
    <row r="21" spans="2:6" ht="17.100000000000001" customHeight="1" x14ac:dyDescent="0.15">
      <c r="B21" s="356" t="s">
        <v>395</v>
      </c>
      <c r="C21" s="357">
        <v>182</v>
      </c>
      <c r="D21" s="358">
        <v>17843</v>
      </c>
      <c r="E21" s="358">
        <v>-1674</v>
      </c>
      <c r="F21" s="359">
        <v>9562</v>
      </c>
    </row>
    <row r="22" spans="2:6" ht="17.100000000000001" customHeight="1" thickBot="1" x14ac:dyDescent="0.2">
      <c r="B22" s="360" t="s">
        <v>396</v>
      </c>
      <c r="C22" s="361">
        <v>-1998</v>
      </c>
      <c r="D22" s="362">
        <v>15845</v>
      </c>
      <c r="E22" s="362">
        <v>588</v>
      </c>
      <c r="F22" s="363">
        <v>10150</v>
      </c>
    </row>
    <row r="23" spans="2:6" ht="17.100000000000001" customHeight="1" x14ac:dyDescent="0.15"/>
    <row r="24" spans="2:6" ht="14.25" x14ac:dyDescent="0.2">
      <c r="B24" s="596" t="s">
        <v>151</v>
      </c>
    </row>
    <row r="25" spans="2:6" ht="11.25" thickBot="1" x14ac:dyDescent="0.2"/>
    <row r="26" spans="2:6" s="347" customFormat="1" ht="17.100000000000001" customHeight="1" thickBot="1" x14ac:dyDescent="0.2">
      <c r="B26" s="623" t="s">
        <v>375</v>
      </c>
      <c r="C26" s="623"/>
      <c r="D26" s="624"/>
      <c r="E26" s="625"/>
      <c r="F26" s="625"/>
    </row>
    <row r="27" spans="2:6" s="347" customFormat="1" ht="17.100000000000001" customHeight="1" thickBot="1" x14ac:dyDescent="0.2">
      <c r="B27" s="678" t="s">
        <v>376</v>
      </c>
      <c r="C27" s="625" t="s">
        <v>377</v>
      </c>
      <c r="D27" s="680"/>
      <c r="E27" s="625" t="s">
        <v>378</v>
      </c>
      <c r="F27" s="681"/>
    </row>
    <row r="28" spans="2:6" ht="17.100000000000001" customHeight="1" x14ac:dyDescent="0.15">
      <c r="B28" s="679"/>
      <c r="C28" s="348" t="s">
        <v>379</v>
      </c>
      <c r="D28" s="349" t="s">
        <v>380</v>
      </c>
      <c r="E28" s="350" t="s">
        <v>379</v>
      </c>
      <c r="F28" s="351" t="s">
        <v>380</v>
      </c>
    </row>
    <row r="29" spans="2:6" ht="17.100000000000001" customHeight="1" x14ac:dyDescent="0.15">
      <c r="B29" s="352" t="s">
        <v>381</v>
      </c>
      <c r="C29" s="353">
        <v>8968</v>
      </c>
      <c r="D29" s="354">
        <v>8968</v>
      </c>
      <c r="E29" s="354">
        <v>12064</v>
      </c>
      <c r="F29" s="355">
        <v>12064</v>
      </c>
    </row>
    <row r="30" spans="2:6" ht="17.100000000000001" customHeight="1" x14ac:dyDescent="0.15">
      <c r="B30" s="356" t="s">
        <v>382</v>
      </c>
      <c r="C30" s="357">
        <v>8224</v>
      </c>
      <c r="D30" s="358">
        <v>17192</v>
      </c>
      <c r="E30" s="358">
        <v>-5686</v>
      </c>
      <c r="F30" s="359">
        <v>6378</v>
      </c>
    </row>
    <row r="31" spans="2:6" ht="17.100000000000001" customHeight="1" x14ac:dyDescent="0.15">
      <c r="B31" s="356" t="s">
        <v>383</v>
      </c>
      <c r="C31" s="357">
        <v>324</v>
      </c>
      <c r="D31" s="358">
        <v>17516</v>
      </c>
      <c r="E31" s="358">
        <v>-5686</v>
      </c>
      <c r="F31" s="359">
        <v>6378</v>
      </c>
    </row>
    <row r="32" spans="2:6" ht="17.100000000000001" customHeight="1" x14ac:dyDescent="0.15">
      <c r="B32" s="356" t="s">
        <v>384</v>
      </c>
      <c r="C32" s="357">
        <v>-901</v>
      </c>
      <c r="D32" s="358">
        <v>16615</v>
      </c>
      <c r="E32" s="358">
        <v>3610</v>
      </c>
      <c r="F32" s="359">
        <v>9988</v>
      </c>
    </row>
    <row r="33" spans="2:6" ht="17.100000000000001" customHeight="1" x14ac:dyDescent="0.15">
      <c r="B33" s="356" t="s">
        <v>385</v>
      </c>
      <c r="C33" s="357">
        <v>2551</v>
      </c>
      <c r="D33" s="358">
        <v>19166</v>
      </c>
      <c r="E33" s="358">
        <v>761</v>
      </c>
      <c r="F33" s="359">
        <v>10749</v>
      </c>
    </row>
    <row r="34" spans="2:6" ht="17.100000000000001" customHeight="1" x14ac:dyDescent="0.15">
      <c r="B34" s="356" t="s">
        <v>386</v>
      </c>
      <c r="C34" s="357">
        <v>1022</v>
      </c>
      <c r="D34" s="358">
        <v>20188</v>
      </c>
      <c r="E34" s="358">
        <v>1506</v>
      </c>
      <c r="F34" s="359">
        <v>12255</v>
      </c>
    </row>
    <row r="35" spans="2:6" ht="17.100000000000001" customHeight="1" x14ac:dyDescent="0.15">
      <c r="B35" s="356" t="s">
        <v>387</v>
      </c>
      <c r="C35" s="357">
        <v>-1181</v>
      </c>
      <c r="D35" s="358">
        <v>19007</v>
      </c>
      <c r="E35" s="358">
        <v>426</v>
      </c>
      <c r="F35" s="359">
        <v>12681</v>
      </c>
    </row>
    <row r="36" spans="2:6" ht="17.100000000000001" customHeight="1" x14ac:dyDescent="0.15">
      <c r="B36" s="356" t="s">
        <v>388</v>
      </c>
      <c r="C36" s="357">
        <v>33</v>
      </c>
      <c r="D36" s="358">
        <v>19040</v>
      </c>
      <c r="E36" s="358">
        <v>327</v>
      </c>
      <c r="F36" s="359">
        <v>13008</v>
      </c>
    </row>
    <row r="37" spans="2:6" ht="17.100000000000001" customHeight="1" x14ac:dyDescent="0.15">
      <c r="B37" s="356" t="s">
        <v>389</v>
      </c>
      <c r="C37" s="357">
        <v>193</v>
      </c>
      <c r="D37" s="358">
        <v>19233</v>
      </c>
      <c r="E37" s="358">
        <v>-230</v>
      </c>
      <c r="F37" s="359">
        <v>12778</v>
      </c>
    </row>
    <row r="38" spans="2:6" ht="17.100000000000001" customHeight="1" x14ac:dyDescent="0.15">
      <c r="B38" s="356" t="s">
        <v>390</v>
      </c>
      <c r="C38" s="357">
        <v>41</v>
      </c>
      <c r="D38" s="358">
        <v>19274</v>
      </c>
      <c r="E38" s="358">
        <v>80</v>
      </c>
      <c r="F38" s="359">
        <v>12858</v>
      </c>
    </row>
    <row r="39" spans="2:6" ht="17.100000000000001" customHeight="1" x14ac:dyDescent="0.15">
      <c r="B39" s="356" t="s">
        <v>391</v>
      </c>
      <c r="C39" s="357">
        <v>243</v>
      </c>
      <c r="D39" s="358">
        <v>19517</v>
      </c>
      <c r="E39" s="358">
        <v>253</v>
      </c>
      <c r="F39" s="359">
        <v>13111</v>
      </c>
    </row>
    <row r="40" spans="2:6" ht="17.100000000000001" customHeight="1" x14ac:dyDescent="0.15">
      <c r="B40" s="356" t="s">
        <v>392</v>
      </c>
      <c r="C40" s="357">
        <v>226</v>
      </c>
      <c r="D40" s="358">
        <v>19743</v>
      </c>
      <c r="E40" s="358">
        <v>243</v>
      </c>
      <c r="F40" s="359">
        <v>13354</v>
      </c>
    </row>
    <row r="41" spans="2:6" ht="17.100000000000001" customHeight="1" x14ac:dyDescent="0.15">
      <c r="B41" s="356" t="s">
        <v>393</v>
      </c>
      <c r="C41" s="357">
        <v>135</v>
      </c>
      <c r="D41" s="358">
        <v>19878</v>
      </c>
      <c r="E41" s="358">
        <v>51</v>
      </c>
      <c r="F41" s="359">
        <v>13405</v>
      </c>
    </row>
    <row r="42" spans="2:6" ht="17.100000000000001" customHeight="1" x14ac:dyDescent="0.15">
      <c r="B42" s="356" t="s">
        <v>394</v>
      </c>
      <c r="C42" s="357">
        <v>-845</v>
      </c>
      <c r="D42" s="358">
        <v>19033</v>
      </c>
      <c r="E42" s="358">
        <v>-485</v>
      </c>
      <c r="F42" s="359">
        <v>12920</v>
      </c>
    </row>
    <row r="43" spans="2:6" ht="17.100000000000001" customHeight="1" x14ac:dyDescent="0.15">
      <c r="B43" s="356" t="s">
        <v>395</v>
      </c>
      <c r="C43" s="357">
        <v>230</v>
      </c>
      <c r="D43" s="358">
        <v>19263</v>
      </c>
      <c r="E43" s="358">
        <v>-1639</v>
      </c>
      <c r="F43" s="359">
        <v>11281</v>
      </c>
    </row>
    <row r="44" spans="2:6" ht="17.100000000000001" customHeight="1" thickBot="1" x14ac:dyDescent="0.2">
      <c r="B44" s="360" t="s">
        <v>396</v>
      </c>
      <c r="C44" s="361">
        <v>-2093</v>
      </c>
      <c r="D44" s="362">
        <v>17170</v>
      </c>
      <c r="E44" s="362">
        <v>620</v>
      </c>
      <c r="F44" s="363">
        <v>11901</v>
      </c>
    </row>
  </sheetData>
  <mergeCells count="8">
    <mergeCell ref="B27:B28"/>
    <mergeCell ref="C27:D27"/>
    <mergeCell ref="E27:F27"/>
    <mergeCell ref="B4:F4"/>
    <mergeCell ref="B5:B6"/>
    <mergeCell ref="C5:D5"/>
    <mergeCell ref="E5:F5"/>
    <mergeCell ref="B26:F26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workbookViewId="0">
      <selection activeCell="G34" sqref="G34"/>
    </sheetView>
  </sheetViews>
  <sheetFormatPr defaultRowHeight="12.75" x14ac:dyDescent="0.2"/>
  <cols>
    <col min="1" max="1" width="3.140625" style="343" customWidth="1"/>
    <col min="2" max="6" width="20.7109375" style="32" customWidth="1"/>
    <col min="7" max="16384" width="9.140625" style="343"/>
  </cols>
  <sheetData>
    <row r="3" spans="2:6" ht="15" customHeight="1" thickBot="1" x14ac:dyDescent="0.25">
      <c r="B3" s="682" t="s">
        <v>397</v>
      </c>
      <c r="C3" s="684">
        <v>2016</v>
      </c>
      <c r="D3" s="685"/>
      <c r="E3" s="685"/>
      <c r="F3" s="685"/>
    </row>
    <row r="4" spans="2:6" ht="15" customHeight="1" thickTop="1" x14ac:dyDescent="0.2">
      <c r="B4" s="683"/>
      <c r="C4" s="333" t="s">
        <v>103</v>
      </c>
      <c r="D4" s="333" t="s">
        <v>372</v>
      </c>
      <c r="E4" s="333" t="s">
        <v>285</v>
      </c>
      <c r="F4" s="364" t="s">
        <v>286</v>
      </c>
    </row>
    <row r="5" spans="2:6" ht="15" customHeight="1" x14ac:dyDescent="0.2">
      <c r="B5" s="365" t="s">
        <v>398</v>
      </c>
      <c r="C5" s="366">
        <v>20428</v>
      </c>
      <c r="D5" s="366">
        <v>16767</v>
      </c>
      <c r="E5" s="366">
        <v>21088</v>
      </c>
      <c r="F5" s="367">
        <v>12252</v>
      </c>
    </row>
    <row r="6" spans="2:6" ht="15" customHeight="1" x14ac:dyDescent="0.2">
      <c r="B6" s="368" t="s">
        <v>399</v>
      </c>
      <c r="C6" s="369">
        <v>18694</v>
      </c>
      <c r="D6" s="369">
        <v>16597</v>
      </c>
      <c r="E6" s="369">
        <v>20837</v>
      </c>
      <c r="F6" s="370">
        <v>12392</v>
      </c>
    </row>
    <row r="7" spans="2:6" ht="15" customHeight="1" x14ac:dyDescent="0.2">
      <c r="B7" s="368" t="s">
        <v>400</v>
      </c>
      <c r="C7" s="369">
        <v>17579</v>
      </c>
      <c r="D7" s="369">
        <v>14473</v>
      </c>
      <c r="E7" s="369">
        <v>18903</v>
      </c>
      <c r="F7" s="370">
        <v>10377</v>
      </c>
    </row>
    <row r="8" spans="2:6" ht="15" customHeight="1" x14ac:dyDescent="0.2">
      <c r="B8" s="368" t="s">
        <v>401</v>
      </c>
      <c r="C8" s="369">
        <v>15845</v>
      </c>
      <c r="D8" s="369">
        <v>14303</v>
      </c>
      <c r="E8" s="369">
        <v>18473</v>
      </c>
      <c r="F8" s="370">
        <v>10109</v>
      </c>
    </row>
    <row r="9" spans="2:6" ht="15" customHeight="1" x14ac:dyDescent="0.2">
      <c r="B9" s="368" t="s">
        <v>402</v>
      </c>
      <c r="C9" s="369">
        <v>17436</v>
      </c>
      <c r="D9" s="369">
        <v>13310</v>
      </c>
      <c r="E9" s="369">
        <v>18405</v>
      </c>
      <c r="F9" s="370">
        <v>9650</v>
      </c>
    </row>
    <row r="10" spans="2:6" ht="15" customHeight="1" x14ac:dyDescent="0.2">
      <c r="B10" s="368" t="s">
        <v>403</v>
      </c>
      <c r="C10" s="369">
        <v>16411</v>
      </c>
      <c r="D10" s="369">
        <v>12437</v>
      </c>
      <c r="E10" s="369">
        <v>17404</v>
      </c>
      <c r="F10" s="370">
        <v>8706</v>
      </c>
    </row>
    <row r="11" spans="2:6" ht="15" customHeight="1" x14ac:dyDescent="0.2">
      <c r="B11" s="368" t="s">
        <v>404</v>
      </c>
      <c r="C11" s="369">
        <v>15117</v>
      </c>
      <c r="D11" s="369">
        <v>13570</v>
      </c>
      <c r="E11" s="369">
        <v>17974</v>
      </c>
      <c r="F11" s="370">
        <v>7681</v>
      </c>
    </row>
    <row r="12" spans="2:6" ht="12.75" customHeight="1" x14ac:dyDescent="0.2">
      <c r="B12" s="368" t="s">
        <v>405</v>
      </c>
      <c r="C12" s="371">
        <v>1.42</v>
      </c>
      <c r="D12" s="371">
        <v>1.4</v>
      </c>
      <c r="E12" s="371">
        <v>1.54</v>
      </c>
      <c r="F12" s="372">
        <v>1.26</v>
      </c>
    </row>
    <row r="13" spans="2:6" x14ac:dyDescent="0.2">
      <c r="B13" s="368" t="s">
        <v>406</v>
      </c>
      <c r="C13" s="371">
        <v>4.79</v>
      </c>
      <c r="D13" s="371">
        <v>4.82</v>
      </c>
      <c r="E13" s="371">
        <v>5.2</v>
      </c>
      <c r="F13" s="372">
        <v>4.03</v>
      </c>
    </row>
    <row r="14" spans="2:6" x14ac:dyDescent="0.2">
      <c r="B14" s="368" t="s">
        <v>407</v>
      </c>
      <c r="C14" s="373">
        <v>1.41</v>
      </c>
      <c r="D14" s="373">
        <v>1.34</v>
      </c>
      <c r="E14" s="373">
        <v>1.41</v>
      </c>
      <c r="F14" s="374">
        <v>1.28</v>
      </c>
    </row>
    <row r="15" spans="2:6" x14ac:dyDescent="0.2">
      <c r="B15" s="375" t="s">
        <v>408</v>
      </c>
      <c r="C15" s="376">
        <v>2</v>
      </c>
      <c r="D15" s="376">
        <v>1.54</v>
      </c>
      <c r="E15" s="376">
        <v>2</v>
      </c>
      <c r="F15" s="377">
        <v>1.26</v>
      </c>
    </row>
    <row r="16" spans="2:6" ht="13.5" thickBot="1" x14ac:dyDescent="0.25">
      <c r="B16" s="378" t="s">
        <v>409</v>
      </c>
      <c r="C16" s="379">
        <v>1.81</v>
      </c>
      <c r="D16" s="379">
        <v>1.79</v>
      </c>
      <c r="E16" s="379">
        <v>1.87</v>
      </c>
      <c r="F16" s="380">
        <v>1.73</v>
      </c>
    </row>
  </sheetData>
  <mergeCells count="2">
    <mergeCell ref="B3:B4"/>
    <mergeCell ref="C3:F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K1060"/>
  <sheetViews>
    <sheetView workbookViewId="0">
      <selection activeCell="M27" sqref="M27"/>
    </sheetView>
  </sheetViews>
  <sheetFormatPr defaultRowHeight="10.5" x14ac:dyDescent="0.15"/>
  <cols>
    <col min="1" max="1" width="2.28515625" style="239" customWidth="1"/>
    <col min="2" max="2" width="45.7109375" style="182" customWidth="1"/>
    <col min="3" max="8" width="15.7109375" style="123" customWidth="1"/>
    <col min="9" max="9" width="9.140625" style="123"/>
    <col min="10" max="10" width="11.42578125" style="123" bestFit="1" customWidth="1"/>
    <col min="11" max="11" width="10.28515625" style="123" bestFit="1" customWidth="1"/>
    <col min="12" max="16384" width="9.140625" style="123"/>
  </cols>
  <sheetData>
    <row r="1" spans="1:11" x14ac:dyDescent="0.15">
      <c r="A1" s="239" t="s">
        <v>410</v>
      </c>
    </row>
    <row r="2" spans="1:11" ht="25.5" x14ac:dyDescent="0.2">
      <c r="B2" s="602" t="s">
        <v>411</v>
      </c>
    </row>
    <row r="3" spans="1:11" x14ac:dyDescent="0.15">
      <c r="B3" s="382"/>
      <c r="C3" s="383"/>
      <c r="D3" s="383"/>
      <c r="E3" s="382"/>
    </row>
    <row r="4" spans="1:11" s="200" customFormat="1" ht="27.75" customHeight="1" x14ac:dyDescent="0.2">
      <c r="A4" s="239"/>
      <c r="B4" s="686" t="s">
        <v>412</v>
      </c>
      <c r="C4" s="687"/>
      <c r="D4" s="687"/>
      <c r="E4" s="384"/>
    </row>
    <row r="5" spans="1:11" s="385" customFormat="1" ht="21" x14ac:dyDescent="0.2">
      <c r="B5" s="386"/>
      <c r="C5" s="242" t="s">
        <v>385</v>
      </c>
      <c r="D5" s="242" t="s">
        <v>413</v>
      </c>
      <c r="E5" s="242" t="s">
        <v>414</v>
      </c>
      <c r="F5" s="242" t="s">
        <v>415</v>
      </c>
      <c r="G5" s="242" t="s">
        <v>416</v>
      </c>
      <c r="H5" s="387" t="s">
        <v>97</v>
      </c>
    </row>
    <row r="6" spans="1:11" ht="15" customHeight="1" x14ac:dyDescent="0.15">
      <c r="A6" s="123"/>
      <c r="B6" s="388" t="s">
        <v>341</v>
      </c>
      <c r="C6" s="389">
        <v>0</v>
      </c>
      <c r="D6" s="389">
        <v>0</v>
      </c>
      <c r="E6" s="389">
        <v>0</v>
      </c>
      <c r="F6" s="389">
        <v>0</v>
      </c>
      <c r="G6" s="389">
        <v>0</v>
      </c>
      <c r="H6" s="390">
        <f t="shared" ref="H6:H11" si="0">SUM(C6:G6)</f>
        <v>0</v>
      </c>
    </row>
    <row r="7" spans="1:11" ht="15" customHeight="1" x14ac:dyDescent="0.15">
      <c r="A7" s="123"/>
      <c r="B7" s="391" t="s">
        <v>342</v>
      </c>
      <c r="C7" s="162">
        <v>1502129</v>
      </c>
      <c r="D7" s="162">
        <v>53182</v>
      </c>
      <c r="E7" s="392">
        <v>3127552</v>
      </c>
      <c r="F7" s="392">
        <v>3897537</v>
      </c>
      <c r="G7" s="392">
        <v>0</v>
      </c>
      <c r="H7" s="393">
        <f t="shared" si="0"/>
        <v>8580400</v>
      </c>
      <c r="J7" s="145"/>
    </row>
    <row r="8" spans="1:11" ht="15" customHeight="1" x14ac:dyDescent="0.15">
      <c r="A8" s="123"/>
      <c r="B8" s="391" t="s">
        <v>344</v>
      </c>
      <c r="C8" s="162">
        <v>73659555</v>
      </c>
      <c r="D8" s="162">
        <v>7638904</v>
      </c>
      <c r="E8" s="392">
        <v>5898982</v>
      </c>
      <c r="F8" s="392">
        <v>10367203</v>
      </c>
      <c r="G8" s="392">
        <v>2400626</v>
      </c>
      <c r="H8" s="393">
        <f t="shared" si="0"/>
        <v>99965270</v>
      </c>
      <c r="J8" s="145"/>
    </row>
    <row r="9" spans="1:11" ht="25.5" customHeight="1" x14ac:dyDescent="0.15">
      <c r="A9" s="123"/>
      <c r="B9" s="391" t="s">
        <v>345</v>
      </c>
      <c r="C9" s="162">
        <v>25742</v>
      </c>
      <c r="D9" s="162">
        <v>20346</v>
      </c>
      <c r="E9" s="392">
        <v>584774</v>
      </c>
      <c r="F9" s="392">
        <v>11228472</v>
      </c>
      <c r="G9" s="392">
        <v>1589222</v>
      </c>
      <c r="H9" s="393">
        <f t="shared" si="0"/>
        <v>13448556</v>
      </c>
      <c r="J9" s="145"/>
    </row>
    <row r="10" spans="1:11" ht="15" customHeight="1" x14ac:dyDescent="0.15">
      <c r="A10" s="123"/>
      <c r="B10" s="391" t="s">
        <v>350</v>
      </c>
      <c r="C10" s="162">
        <v>34420</v>
      </c>
      <c r="D10" s="162">
        <v>1649178</v>
      </c>
      <c r="E10" s="392">
        <v>34768</v>
      </c>
      <c r="F10" s="392">
        <v>198036</v>
      </c>
      <c r="G10" s="392">
        <v>2422238</v>
      </c>
      <c r="H10" s="393">
        <f t="shared" si="0"/>
        <v>4338640</v>
      </c>
      <c r="J10" s="145"/>
    </row>
    <row r="11" spans="1:11" ht="15" customHeight="1" thickBot="1" x14ac:dyDescent="0.2">
      <c r="A11" s="123"/>
      <c r="B11" s="394" t="s">
        <v>417</v>
      </c>
      <c r="C11" s="395">
        <v>1331257</v>
      </c>
      <c r="D11" s="395">
        <v>31009</v>
      </c>
      <c r="E11" s="395">
        <v>184222</v>
      </c>
      <c r="F11" s="395">
        <v>9164</v>
      </c>
      <c r="G11" s="395">
        <v>3504</v>
      </c>
      <c r="H11" s="396">
        <f t="shared" si="0"/>
        <v>1559156</v>
      </c>
      <c r="J11" s="145"/>
      <c r="K11" s="145"/>
    </row>
    <row r="12" spans="1:11" ht="15" customHeight="1" thickBot="1" x14ac:dyDescent="0.2">
      <c r="A12" s="123"/>
      <c r="B12" s="397" t="s">
        <v>418</v>
      </c>
      <c r="C12" s="398">
        <f t="shared" ref="C12:H12" si="1">SUM(C6:C11)</f>
        <v>76553103</v>
      </c>
      <c r="D12" s="398">
        <f t="shared" si="1"/>
        <v>9392619</v>
      </c>
      <c r="E12" s="398">
        <f t="shared" si="1"/>
        <v>9830298</v>
      </c>
      <c r="F12" s="398">
        <f t="shared" si="1"/>
        <v>25700412</v>
      </c>
      <c r="G12" s="398">
        <f t="shared" si="1"/>
        <v>6415590</v>
      </c>
      <c r="H12" s="399">
        <f t="shared" si="1"/>
        <v>127892022</v>
      </c>
      <c r="J12" s="400"/>
      <c r="K12" s="145"/>
    </row>
    <row r="13" spans="1:11" ht="8.25" hidden="1" customHeight="1" x14ac:dyDescent="0.15">
      <c r="A13" s="123"/>
      <c r="B13" s="401"/>
      <c r="C13" s="402"/>
      <c r="D13" s="402"/>
      <c r="E13" s="402"/>
      <c r="F13" s="403"/>
      <c r="G13" s="403"/>
      <c r="H13" s="403"/>
      <c r="J13" s="145"/>
      <c r="K13" s="145"/>
    </row>
    <row r="14" spans="1:11" ht="26.25" customHeight="1" thickBot="1" x14ac:dyDescent="0.2">
      <c r="A14" s="123"/>
      <c r="B14" s="404" t="s">
        <v>419</v>
      </c>
      <c r="C14" s="403"/>
      <c r="D14" s="403"/>
      <c r="E14" s="403"/>
      <c r="F14" s="405"/>
      <c r="G14" s="405"/>
      <c r="H14" s="405"/>
      <c r="J14" s="145"/>
      <c r="K14" s="145"/>
    </row>
    <row r="15" spans="1:11" ht="15" customHeight="1" thickBot="1" x14ac:dyDescent="0.2">
      <c r="A15" s="123"/>
      <c r="B15" s="397" t="s">
        <v>420</v>
      </c>
      <c r="C15" s="398">
        <v>22413252</v>
      </c>
      <c r="D15" s="398">
        <v>6044273</v>
      </c>
      <c r="E15" s="398">
        <v>20650467</v>
      </c>
      <c r="F15" s="398">
        <v>66515360</v>
      </c>
      <c r="G15" s="398">
        <v>46865870</v>
      </c>
      <c r="H15" s="399">
        <f>SUM(C15:G15)</f>
        <v>162489222</v>
      </c>
      <c r="J15" s="400"/>
      <c r="K15" s="145"/>
    </row>
    <row r="16" spans="1:11" ht="15" customHeight="1" thickBot="1" x14ac:dyDescent="0.2">
      <c r="A16" s="123"/>
      <c r="B16" s="397" t="s">
        <v>421</v>
      </c>
      <c r="C16" s="398">
        <f>C15-C12</f>
        <v>-54139851</v>
      </c>
      <c r="D16" s="398">
        <f>D15-D12</f>
        <v>-3348346</v>
      </c>
      <c r="E16" s="398">
        <f>E15-E12</f>
        <v>10820169</v>
      </c>
      <c r="F16" s="398">
        <f>F15-F12</f>
        <v>40814948</v>
      </c>
      <c r="G16" s="398">
        <f>G15-G12</f>
        <v>40450280</v>
      </c>
      <c r="H16" s="399">
        <f>SUM(C16:G16)</f>
        <v>34597200</v>
      </c>
      <c r="J16" s="145"/>
    </row>
    <row r="17" spans="1:11" ht="12.75" customHeight="1" x14ac:dyDescent="0.15">
      <c r="B17" s="406"/>
      <c r="C17" s="407"/>
      <c r="D17" s="407"/>
      <c r="E17" s="406"/>
      <c r="F17" s="408"/>
      <c r="G17" s="408"/>
      <c r="H17" s="408"/>
    </row>
    <row r="18" spans="1:11" ht="12.75" customHeight="1" x14ac:dyDescent="0.15">
      <c r="B18" s="406"/>
      <c r="C18" s="407"/>
      <c r="D18" s="407"/>
      <c r="E18" s="406"/>
      <c r="F18" s="408"/>
      <c r="G18" s="408"/>
      <c r="H18" s="408"/>
    </row>
    <row r="19" spans="1:11" s="200" customFormat="1" ht="27.75" customHeight="1" x14ac:dyDescent="0.2">
      <c r="A19" s="239"/>
      <c r="B19" s="686" t="s">
        <v>422</v>
      </c>
      <c r="C19" s="687" t="s">
        <v>423</v>
      </c>
      <c r="D19" s="687"/>
      <c r="E19" s="409"/>
      <c r="F19" s="410"/>
      <c r="G19" s="410"/>
      <c r="H19" s="410"/>
    </row>
    <row r="20" spans="1:11" s="385" customFormat="1" ht="21" x14ac:dyDescent="0.2">
      <c r="B20" s="386"/>
      <c r="C20" s="242" t="s">
        <v>385</v>
      </c>
      <c r="D20" s="242" t="s">
        <v>413</v>
      </c>
      <c r="E20" s="242" t="s">
        <v>414</v>
      </c>
      <c r="F20" s="242" t="s">
        <v>415</v>
      </c>
      <c r="G20" s="242" t="s">
        <v>416</v>
      </c>
      <c r="H20" s="387" t="s">
        <v>97</v>
      </c>
    </row>
    <row r="21" spans="1:11" ht="15" customHeight="1" x14ac:dyDescent="0.15">
      <c r="A21" s="123"/>
      <c r="B21" s="388" t="s">
        <v>341</v>
      </c>
      <c r="C21" s="389">
        <v>0</v>
      </c>
      <c r="D21" s="389">
        <v>0</v>
      </c>
      <c r="E21" s="389">
        <v>0</v>
      </c>
      <c r="F21" s="389">
        <v>0</v>
      </c>
      <c r="G21" s="389">
        <v>0</v>
      </c>
      <c r="H21" s="390">
        <f>SUM(C21:G21)</f>
        <v>0</v>
      </c>
    </row>
    <row r="22" spans="1:11" ht="15" customHeight="1" x14ac:dyDescent="0.15">
      <c r="A22" s="123"/>
      <c r="B22" s="391" t="s">
        <v>342</v>
      </c>
      <c r="C22" s="162">
        <v>2851640</v>
      </c>
      <c r="D22" s="162">
        <v>96521</v>
      </c>
      <c r="E22" s="392">
        <v>3222019</v>
      </c>
      <c r="F22" s="392">
        <v>6185231</v>
      </c>
      <c r="G22" s="392">
        <v>0</v>
      </c>
      <c r="H22" s="393">
        <f t="shared" ref="H22:H27" si="2">SUM(C22:G22)</f>
        <v>12355411</v>
      </c>
      <c r="J22" s="145"/>
    </row>
    <row r="23" spans="1:11" ht="15" customHeight="1" x14ac:dyDescent="0.15">
      <c r="A23" s="123"/>
      <c r="B23" s="391" t="s">
        <v>344</v>
      </c>
      <c r="C23" s="162">
        <v>63745088</v>
      </c>
      <c r="D23" s="162">
        <v>7217641</v>
      </c>
      <c r="E23" s="392">
        <v>6974481</v>
      </c>
      <c r="F23" s="392">
        <v>5357648</v>
      </c>
      <c r="G23" s="392">
        <v>4754575</v>
      </c>
      <c r="H23" s="393">
        <f t="shared" si="2"/>
        <v>88049433</v>
      </c>
      <c r="J23" s="145"/>
    </row>
    <row r="24" spans="1:11" ht="27.75" customHeight="1" x14ac:dyDescent="0.15">
      <c r="A24" s="123"/>
      <c r="B24" s="391" t="s">
        <v>345</v>
      </c>
      <c r="C24" s="162">
        <v>5958</v>
      </c>
      <c r="D24" s="162">
        <v>15659</v>
      </c>
      <c r="E24" s="392">
        <v>576440</v>
      </c>
      <c r="F24" s="392">
        <v>5444067</v>
      </c>
      <c r="G24" s="392">
        <v>3865127</v>
      </c>
      <c r="H24" s="393">
        <f t="shared" si="2"/>
        <v>9907251</v>
      </c>
      <c r="J24" s="145"/>
    </row>
    <row r="25" spans="1:11" ht="15" customHeight="1" x14ac:dyDescent="0.15">
      <c r="A25" s="123"/>
      <c r="B25" s="391" t="s">
        <v>350</v>
      </c>
      <c r="C25" s="162">
        <v>1018826</v>
      </c>
      <c r="D25" s="162">
        <v>1596</v>
      </c>
      <c r="E25" s="392">
        <v>39277</v>
      </c>
      <c r="F25" s="392">
        <v>1774492</v>
      </c>
      <c r="G25" s="392">
        <v>1441788</v>
      </c>
      <c r="H25" s="393">
        <f t="shared" si="2"/>
        <v>4275979</v>
      </c>
      <c r="J25" s="145"/>
    </row>
    <row r="26" spans="1:11" ht="15" customHeight="1" thickBot="1" x14ac:dyDescent="0.2">
      <c r="A26" s="123"/>
      <c r="B26" s="394" t="s">
        <v>417</v>
      </c>
      <c r="C26" s="395">
        <v>1169584</v>
      </c>
      <c r="D26" s="395">
        <v>17687</v>
      </c>
      <c r="E26" s="395">
        <v>197087</v>
      </c>
      <c r="F26" s="395">
        <v>10046</v>
      </c>
      <c r="G26" s="395">
        <v>654</v>
      </c>
      <c r="H26" s="396">
        <f t="shared" si="2"/>
        <v>1395058</v>
      </c>
      <c r="J26" s="145"/>
      <c r="K26" s="145"/>
    </row>
    <row r="27" spans="1:11" ht="15" customHeight="1" thickBot="1" x14ac:dyDescent="0.2">
      <c r="A27" s="123"/>
      <c r="B27" s="397" t="s">
        <v>418</v>
      </c>
      <c r="C27" s="398">
        <f>SUM(C21:C26)</f>
        <v>68791096</v>
      </c>
      <c r="D27" s="398">
        <f>SUM(D21:D26)</f>
        <v>7349104</v>
      </c>
      <c r="E27" s="398">
        <f>SUM(E21:E26)</f>
        <v>11009304</v>
      </c>
      <c r="F27" s="398">
        <f>SUM(F21:F26)</f>
        <v>18771484</v>
      </c>
      <c r="G27" s="398">
        <f>SUM(G21:G26)</f>
        <v>10062144</v>
      </c>
      <c r="H27" s="399">
        <f t="shared" si="2"/>
        <v>115983132</v>
      </c>
      <c r="J27" s="400"/>
      <c r="K27" s="145"/>
    </row>
    <row r="28" spans="1:11" ht="8.25" hidden="1" customHeight="1" x14ac:dyDescent="0.15">
      <c r="A28" s="123"/>
      <c r="B28" s="401"/>
      <c r="C28" s="402"/>
      <c r="D28" s="402"/>
      <c r="E28" s="402"/>
      <c r="F28" s="403"/>
      <c r="G28" s="403"/>
      <c r="H28" s="403"/>
      <c r="J28" s="145"/>
      <c r="K28" s="145"/>
    </row>
    <row r="29" spans="1:11" ht="23.25" customHeight="1" thickBot="1" x14ac:dyDescent="0.2">
      <c r="A29" s="123"/>
      <c r="B29" s="404" t="s">
        <v>419</v>
      </c>
      <c r="C29" s="403"/>
      <c r="D29" s="403"/>
      <c r="E29" s="403"/>
      <c r="F29" s="405"/>
      <c r="G29" s="405"/>
      <c r="H29" s="405"/>
      <c r="J29" s="145"/>
      <c r="K29" s="145"/>
    </row>
    <row r="30" spans="1:11" ht="15" customHeight="1" thickBot="1" x14ac:dyDescent="0.2">
      <c r="A30" s="123"/>
      <c r="B30" s="397" t="s">
        <v>420</v>
      </c>
      <c r="C30" s="398">
        <v>21446385</v>
      </c>
      <c r="D30" s="398">
        <v>5963310</v>
      </c>
      <c r="E30" s="398">
        <v>20516069</v>
      </c>
      <c r="F30" s="398">
        <v>51501499</v>
      </c>
      <c r="G30" s="398">
        <v>46524777</v>
      </c>
      <c r="H30" s="399">
        <f>SUM(C30:G30)</f>
        <v>145952040</v>
      </c>
      <c r="J30" s="400"/>
      <c r="K30" s="145"/>
    </row>
    <row r="31" spans="1:11" ht="15" customHeight="1" thickBot="1" x14ac:dyDescent="0.2">
      <c r="A31" s="123"/>
      <c r="B31" s="397" t="s">
        <v>421</v>
      </c>
      <c r="C31" s="398">
        <f>C30-C27</f>
        <v>-47344711</v>
      </c>
      <c r="D31" s="398">
        <f>D30-D27</f>
        <v>-1385794</v>
      </c>
      <c r="E31" s="398">
        <f>E30-E27</f>
        <v>9506765</v>
      </c>
      <c r="F31" s="398">
        <f>F30-F27</f>
        <v>32730015</v>
      </c>
      <c r="G31" s="398">
        <f>G30-G27</f>
        <v>36462633</v>
      </c>
      <c r="H31" s="399">
        <f>SUM(C31:G31)</f>
        <v>29968908</v>
      </c>
      <c r="J31" s="145"/>
    </row>
    <row r="32" spans="1:11" x14ac:dyDescent="0.15">
      <c r="A32" s="123"/>
      <c r="B32" s="411"/>
      <c r="C32" s="412"/>
      <c r="D32" s="412"/>
      <c r="E32" s="412"/>
      <c r="F32" s="412"/>
      <c r="G32" s="412"/>
      <c r="H32" s="412"/>
    </row>
    <row r="33" spans="1:8" x14ac:dyDescent="0.15">
      <c r="A33" s="123"/>
      <c r="B33" s="411"/>
      <c r="C33" s="412"/>
      <c r="D33" s="412"/>
      <c r="E33" s="412"/>
      <c r="F33" s="412"/>
      <c r="G33" s="412"/>
      <c r="H33" s="412"/>
    </row>
    <row r="34" spans="1:8" x14ac:dyDescent="0.15">
      <c r="A34" s="123"/>
      <c r="B34" s="411"/>
      <c r="C34" s="412"/>
      <c r="D34" s="412"/>
      <c r="E34" s="412"/>
      <c r="F34" s="412"/>
      <c r="G34" s="412"/>
      <c r="H34" s="412"/>
    </row>
    <row r="35" spans="1:8" x14ac:dyDescent="0.15">
      <c r="A35" s="123"/>
      <c r="B35" s="123"/>
    </row>
    <row r="36" spans="1:8" x14ac:dyDescent="0.15">
      <c r="A36" s="123"/>
      <c r="B36" s="123"/>
      <c r="C36" s="413"/>
      <c r="D36" s="413"/>
      <c r="E36" s="413"/>
      <c r="F36" s="413"/>
      <c r="G36" s="413"/>
      <c r="H36" s="413"/>
    </row>
    <row r="37" spans="1:8" x14ac:dyDescent="0.15">
      <c r="C37" s="414"/>
      <c r="D37" s="415"/>
      <c r="E37" s="414"/>
      <c r="F37" s="414"/>
      <c r="G37" s="414"/>
      <c r="H37" s="414"/>
    </row>
    <row r="38" spans="1:8" x14ac:dyDescent="0.15">
      <c r="C38" s="414"/>
      <c r="D38" s="415"/>
      <c r="E38" s="414"/>
      <c r="F38" s="414"/>
      <c r="G38" s="414"/>
      <c r="H38" s="414"/>
    </row>
    <row r="39" spans="1:8" x14ac:dyDescent="0.15">
      <c r="C39" s="414"/>
      <c r="D39" s="415"/>
      <c r="E39" s="414"/>
      <c r="F39" s="414"/>
      <c r="G39" s="414"/>
      <c r="H39" s="414"/>
    </row>
    <row r="40" spans="1:8" x14ac:dyDescent="0.15">
      <c r="C40" s="414"/>
      <c r="D40" s="415"/>
      <c r="E40" s="414"/>
      <c r="F40" s="414"/>
      <c r="G40" s="414"/>
      <c r="H40" s="414"/>
    </row>
    <row r="41" spans="1:8" x14ac:dyDescent="0.15">
      <c r="C41" s="414"/>
      <c r="D41" s="415"/>
      <c r="E41" s="414"/>
      <c r="F41" s="414"/>
      <c r="G41" s="414"/>
      <c r="H41" s="414"/>
    </row>
    <row r="42" spans="1:8" x14ac:dyDescent="0.15">
      <c r="C42" s="414"/>
      <c r="D42" s="415"/>
      <c r="E42" s="414"/>
      <c r="F42" s="414"/>
      <c r="G42" s="414"/>
      <c r="H42" s="414"/>
    </row>
    <row r="43" spans="1:8" x14ac:dyDescent="0.15">
      <c r="C43" s="414"/>
      <c r="D43" s="415"/>
      <c r="E43" s="414"/>
      <c r="F43" s="414"/>
      <c r="G43" s="414"/>
      <c r="H43" s="414"/>
    </row>
    <row r="44" spans="1:8" x14ac:dyDescent="0.15">
      <c r="C44" s="414"/>
      <c r="D44" s="415"/>
      <c r="E44" s="414"/>
      <c r="F44" s="414"/>
      <c r="G44" s="414"/>
      <c r="H44" s="414"/>
    </row>
    <row r="45" spans="1:8" x14ac:dyDescent="0.15">
      <c r="C45" s="414"/>
      <c r="D45" s="415"/>
      <c r="E45" s="414"/>
      <c r="F45" s="414"/>
      <c r="G45" s="414"/>
      <c r="H45" s="414"/>
    </row>
    <row r="46" spans="1:8" x14ac:dyDescent="0.15">
      <c r="C46" s="414"/>
      <c r="D46" s="415"/>
      <c r="E46" s="414"/>
      <c r="F46" s="414"/>
      <c r="G46" s="414"/>
      <c r="H46" s="414"/>
    </row>
    <row r="47" spans="1:8" x14ac:dyDescent="0.15">
      <c r="C47" s="414"/>
      <c r="D47" s="415"/>
      <c r="E47" s="414"/>
      <c r="F47" s="414"/>
      <c r="G47" s="414"/>
      <c r="H47" s="414"/>
    </row>
    <row r="48" spans="1:8" x14ac:dyDescent="0.15">
      <c r="C48" s="414"/>
      <c r="D48" s="415"/>
      <c r="E48" s="414"/>
      <c r="F48" s="414"/>
      <c r="G48" s="414"/>
      <c r="H48" s="414"/>
    </row>
    <row r="49" spans="3:8" x14ac:dyDescent="0.15">
      <c r="C49" s="414"/>
      <c r="D49" s="415"/>
      <c r="E49" s="414"/>
      <c r="F49" s="414"/>
      <c r="G49" s="414"/>
      <c r="H49" s="414"/>
    </row>
    <row r="50" spans="3:8" x14ac:dyDescent="0.15">
      <c r="C50" s="414"/>
      <c r="D50" s="415"/>
      <c r="E50" s="414"/>
      <c r="F50" s="414"/>
      <c r="G50" s="414"/>
      <c r="H50" s="414"/>
    </row>
    <row r="51" spans="3:8" x14ac:dyDescent="0.15">
      <c r="C51" s="414"/>
      <c r="D51" s="415"/>
      <c r="E51" s="414"/>
      <c r="F51" s="414"/>
      <c r="G51" s="414"/>
      <c r="H51" s="414"/>
    </row>
    <row r="52" spans="3:8" x14ac:dyDescent="0.15">
      <c r="C52" s="414"/>
      <c r="D52" s="415"/>
      <c r="E52" s="414"/>
      <c r="F52" s="414"/>
      <c r="G52" s="414"/>
      <c r="H52" s="414"/>
    </row>
    <row r="53" spans="3:8" x14ac:dyDescent="0.15">
      <c r="C53" s="414"/>
      <c r="D53" s="415"/>
      <c r="E53" s="414"/>
      <c r="F53" s="414"/>
      <c r="G53" s="414"/>
      <c r="H53" s="414"/>
    </row>
    <row r="54" spans="3:8" x14ac:dyDescent="0.15">
      <c r="C54" s="414"/>
      <c r="D54" s="415"/>
      <c r="E54" s="414"/>
      <c r="F54" s="414"/>
      <c r="G54" s="414"/>
      <c r="H54" s="414"/>
    </row>
    <row r="55" spans="3:8" x14ac:dyDescent="0.15">
      <c r="C55" s="414"/>
      <c r="D55" s="415"/>
      <c r="E55" s="414"/>
      <c r="F55" s="414"/>
      <c r="G55" s="414"/>
      <c r="H55" s="414"/>
    </row>
    <row r="56" spans="3:8" x14ac:dyDescent="0.15">
      <c r="C56" s="414"/>
      <c r="D56" s="415"/>
      <c r="E56" s="414"/>
      <c r="F56" s="414"/>
      <c r="G56" s="414"/>
      <c r="H56" s="414"/>
    </row>
    <row r="57" spans="3:8" x14ac:dyDescent="0.15">
      <c r="C57" s="414"/>
      <c r="D57" s="415"/>
      <c r="E57" s="414"/>
      <c r="F57" s="414"/>
      <c r="G57" s="414"/>
      <c r="H57" s="414"/>
    </row>
    <row r="58" spans="3:8" x14ac:dyDescent="0.15">
      <c r="C58" s="414"/>
      <c r="D58" s="415"/>
      <c r="E58" s="414"/>
      <c r="F58" s="414"/>
      <c r="G58" s="414"/>
      <c r="H58" s="414"/>
    </row>
    <row r="59" spans="3:8" x14ac:dyDescent="0.15">
      <c r="C59" s="414"/>
      <c r="D59" s="415"/>
      <c r="E59" s="414"/>
      <c r="F59" s="414"/>
      <c r="G59" s="414"/>
      <c r="H59" s="414"/>
    </row>
    <row r="60" spans="3:8" x14ac:dyDescent="0.15">
      <c r="C60" s="414"/>
      <c r="D60" s="415"/>
      <c r="E60" s="414"/>
      <c r="F60" s="414"/>
      <c r="G60" s="414"/>
      <c r="H60" s="414"/>
    </row>
    <row r="61" spans="3:8" x14ac:dyDescent="0.15">
      <c r="C61" s="414"/>
      <c r="D61" s="415"/>
      <c r="E61" s="414"/>
      <c r="F61" s="414"/>
      <c r="G61" s="414"/>
      <c r="H61" s="414"/>
    </row>
    <row r="62" spans="3:8" x14ac:dyDescent="0.15">
      <c r="C62" s="414"/>
      <c r="D62" s="415"/>
      <c r="E62" s="414"/>
      <c r="F62" s="414"/>
      <c r="G62" s="414"/>
      <c r="H62" s="414"/>
    </row>
    <row r="63" spans="3:8" x14ac:dyDescent="0.15">
      <c r="C63" s="414"/>
      <c r="D63" s="415"/>
      <c r="E63" s="414"/>
      <c r="F63" s="414"/>
      <c r="G63" s="414"/>
      <c r="H63" s="414"/>
    </row>
    <row r="64" spans="3:8" x14ac:dyDescent="0.15">
      <c r="C64" s="414"/>
      <c r="D64" s="415"/>
      <c r="E64" s="414"/>
      <c r="F64" s="414"/>
      <c r="G64" s="414"/>
      <c r="H64" s="414"/>
    </row>
    <row r="65" spans="3:8" x14ac:dyDescent="0.15">
      <c r="C65" s="414"/>
      <c r="D65" s="415"/>
      <c r="E65" s="414"/>
      <c r="F65" s="414"/>
      <c r="G65" s="414"/>
      <c r="H65" s="414"/>
    </row>
    <row r="66" spans="3:8" x14ac:dyDescent="0.15">
      <c r="C66" s="414"/>
      <c r="D66" s="415"/>
      <c r="E66" s="414"/>
      <c r="F66" s="414"/>
      <c r="G66" s="414"/>
      <c r="H66" s="414"/>
    </row>
    <row r="67" spans="3:8" x14ac:dyDescent="0.15">
      <c r="C67" s="414"/>
      <c r="D67" s="415"/>
      <c r="E67" s="414"/>
      <c r="F67" s="414"/>
      <c r="G67" s="414"/>
      <c r="H67" s="414"/>
    </row>
    <row r="68" spans="3:8" x14ac:dyDescent="0.15">
      <c r="C68" s="414"/>
      <c r="D68" s="415"/>
      <c r="E68" s="414"/>
      <c r="F68" s="414"/>
      <c r="G68" s="414"/>
      <c r="H68" s="414"/>
    </row>
    <row r="69" spans="3:8" x14ac:dyDescent="0.15">
      <c r="C69" s="414"/>
      <c r="D69" s="415"/>
      <c r="E69" s="414"/>
      <c r="F69" s="414"/>
      <c r="G69" s="414"/>
      <c r="H69" s="414"/>
    </row>
    <row r="70" spans="3:8" x14ac:dyDescent="0.15">
      <c r="C70" s="414"/>
      <c r="D70" s="415"/>
      <c r="E70" s="414"/>
      <c r="F70" s="414"/>
      <c r="G70" s="414"/>
      <c r="H70" s="414"/>
    </row>
    <row r="71" spans="3:8" x14ac:dyDescent="0.15">
      <c r="C71" s="414"/>
      <c r="D71" s="415"/>
      <c r="E71" s="414"/>
      <c r="F71" s="414"/>
      <c r="G71" s="414"/>
      <c r="H71" s="414"/>
    </row>
    <row r="72" spans="3:8" x14ac:dyDescent="0.15">
      <c r="C72" s="414"/>
      <c r="D72" s="415"/>
      <c r="E72" s="414"/>
      <c r="F72" s="414"/>
      <c r="G72" s="414"/>
      <c r="H72" s="414"/>
    </row>
    <row r="73" spans="3:8" x14ac:dyDescent="0.15">
      <c r="C73" s="414"/>
      <c r="D73" s="415"/>
      <c r="E73" s="414"/>
      <c r="F73" s="414"/>
      <c r="G73" s="414"/>
      <c r="H73" s="414"/>
    </row>
    <row r="74" spans="3:8" x14ac:dyDescent="0.15">
      <c r="C74" s="414"/>
      <c r="D74" s="415"/>
      <c r="E74" s="414"/>
      <c r="F74" s="414"/>
      <c r="G74" s="414"/>
      <c r="H74" s="414"/>
    </row>
    <row r="75" spans="3:8" x14ac:dyDescent="0.15">
      <c r="C75" s="414"/>
      <c r="D75" s="415"/>
      <c r="E75" s="414"/>
      <c r="F75" s="414"/>
      <c r="G75" s="414"/>
      <c r="H75" s="414"/>
    </row>
    <row r="76" spans="3:8" x14ac:dyDescent="0.15">
      <c r="C76" s="414"/>
      <c r="D76" s="415"/>
      <c r="E76" s="414"/>
      <c r="F76" s="414"/>
      <c r="G76" s="414"/>
      <c r="H76" s="414"/>
    </row>
    <row r="77" spans="3:8" x14ac:dyDescent="0.15">
      <c r="C77" s="414"/>
      <c r="D77" s="415"/>
      <c r="E77" s="414"/>
      <c r="F77" s="414"/>
      <c r="G77" s="414"/>
      <c r="H77" s="414"/>
    </row>
    <row r="78" spans="3:8" x14ac:dyDescent="0.15">
      <c r="C78" s="414"/>
      <c r="D78" s="415"/>
      <c r="E78" s="414"/>
      <c r="F78" s="414"/>
      <c r="G78" s="414"/>
      <c r="H78" s="414"/>
    </row>
    <row r="79" spans="3:8" x14ac:dyDescent="0.15">
      <c r="C79" s="414"/>
      <c r="D79" s="415"/>
      <c r="E79" s="414"/>
      <c r="F79" s="414"/>
      <c r="G79" s="414"/>
      <c r="H79" s="414"/>
    </row>
    <row r="80" spans="3:8" x14ac:dyDescent="0.15">
      <c r="C80" s="414"/>
      <c r="D80" s="415"/>
      <c r="E80" s="414"/>
      <c r="F80" s="414"/>
      <c r="G80" s="414"/>
      <c r="H80" s="414"/>
    </row>
    <row r="81" spans="3:8" x14ac:dyDescent="0.15">
      <c r="C81" s="414"/>
      <c r="D81" s="415"/>
      <c r="E81" s="414"/>
      <c r="F81" s="414"/>
      <c r="G81" s="414"/>
      <c r="H81" s="414"/>
    </row>
    <row r="82" spans="3:8" x14ac:dyDescent="0.15">
      <c r="C82" s="414"/>
      <c r="D82" s="415"/>
      <c r="E82" s="414"/>
      <c r="F82" s="414"/>
      <c r="G82" s="414"/>
      <c r="H82" s="414"/>
    </row>
    <row r="83" spans="3:8" x14ac:dyDescent="0.15">
      <c r="C83" s="414"/>
      <c r="D83" s="415"/>
      <c r="E83" s="414"/>
      <c r="F83" s="414"/>
      <c r="G83" s="414"/>
      <c r="H83" s="414"/>
    </row>
    <row r="84" spans="3:8" x14ac:dyDescent="0.15">
      <c r="C84" s="414"/>
      <c r="D84" s="415"/>
      <c r="E84" s="414"/>
      <c r="F84" s="414"/>
      <c r="G84" s="414"/>
      <c r="H84" s="414"/>
    </row>
    <row r="85" spans="3:8" x14ac:dyDescent="0.15">
      <c r="C85" s="414"/>
      <c r="D85" s="415"/>
      <c r="E85" s="414"/>
      <c r="F85" s="414"/>
      <c r="G85" s="414"/>
      <c r="H85" s="414"/>
    </row>
    <row r="86" spans="3:8" x14ac:dyDescent="0.15">
      <c r="C86" s="414"/>
      <c r="D86" s="415"/>
      <c r="E86" s="414"/>
      <c r="F86" s="414"/>
      <c r="G86" s="414"/>
      <c r="H86" s="414"/>
    </row>
    <row r="87" spans="3:8" x14ac:dyDescent="0.15">
      <c r="C87" s="414"/>
      <c r="D87" s="415"/>
      <c r="E87" s="414"/>
      <c r="F87" s="414"/>
      <c r="G87" s="414"/>
      <c r="H87" s="414"/>
    </row>
    <row r="88" spans="3:8" x14ac:dyDescent="0.15">
      <c r="C88" s="414"/>
      <c r="D88" s="415"/>
      <c r="E88" s="414"/>
      <c r="F88" s="414"/>
      <c r="G88" s="414"/>
      <c r="H88" s="414"/>
    </row>
    <row r="89" spans="3:8" x14ac:dyDescent="0.15">
      <c r="C89" s="414"/>
      <c r="D89" s="415"/>
      <c r="E89" s="414"/>
      <c r="F89" s="414"/>
      <c r="G89" s="414"/>
      <c r="H89" s="414"/>
    </row>
    <row r="90" spans="3:8" x14ac:dyDescent="0.15">
      <c r="C90" s="414"/>
      <c r="D90" s="415"/>
      <c r="E90" s="414"/>
      <c r="F90" s="414"/>
      <c r="G90" s="414"/>
      <c r="H90" s="414"/>
    </row>
    <row r="91" spans="3:8" x14ac:dyDescent="0.15">
      <c r="C91" s="414"/>
      <c r="D91" s="415"/>
      <c r="E91" s="414"/>
      <c r="F91" s="414"/>
      <c r="G91" s="414"/>
      <c r="H91" s="414"/>
    </row>
    <row r="92" spans="3:8" x14ac:dyDescent="0.15">
      <c r="C92" s="414"/>
      <c r="D92" s="415"/>
      <c r="E92" s="414"/>
      <c r="F92" s="414"/>
      <c r="G92" s="414"/>
      <c r="H92" s="414"/>
    </row>
    <row r="93" spans="3:8" x14ac:dyDescent="0.15">
      <c r="C93" s="414"/>
      <c r="D93" s="415"/>
      <c r="E93" s="414"/>
      <c r="F93" s="414"/>
      <c r="G93" s="414"/>
      <c r="H93" s="414"/>
    </row>
    <row r="94" spans="3:8" x14ac:dyDescent="0.15">
      <c r="C94" s="414"/>
      <c r="D94" s="415"/>
      <c r="E94" s="414"/>
      <c r="F94" s="414"/>
      <c r="G94" s="414"/>
      <c r="H94" s="414"/>
    </row>
    <row r="95" spans="3:8" x14ac:dyDescent="0.15">
      <c r="C95" s="414"/>
      <c r="D95" s="415"/>
      <c r="E95" s="414"/>
      <c r="F95" s="414"/>
      <c r="G95" s="414"/>
      <c r="H95" s="414"/>
    </row>
    <row r="96" spans="3:8" x14ac:dyDescent="0.15">
      <c r="C96" s="414"/>
      <c r="D96" s="415"/>
      <c r="E96" s="414"/>
      <c r="F96" s="414"/>
      <c r="G96" s="414"/>
      <c r="H96" s="414"/>
    </row>
    <row r="97" spans="3:8" x14ac:dyDescent="0.15">
      <c r="C97" s="414"/>
      <c r="D97" s="415"/>
      <c r="E97" s="414"/>
      <c r="F97" s="414"/>
      <c r="G97" s="414"/>
      <c r="H97" s="414"/>
    </row>
    <row r="98" spans="3:8" x14ac:dyDescent="0.15">
      <c r="C98" s="414"/>
      <c r="D98" s="415"/>
      <c r="E98" s="414"/>
      <c r="F98" s="414"/>
      <c r="G98" s="414"/>
      <c r="H98" s="414"/>
    </row>
    <row r="99" spans="3:8" x14ac:dyDescent="0.15">
      <c r="C99" s="414"/>
      <c r="D99" s="415"/>
      <c r="E99" s="414"/>
      <c r="F99" s="414"/>
      <c r="G99" s="414"/>
      <c r="H99" s="414"/>
    </row>
    <row r="100" spans="3:8" x14ac:dyDescent="0.15">
      <c r="C100" s="414"/>
      <c r="D100" s="415"/>
      <c r="E100" s="414"/>
      <c r="F100" s="414"/>
      <c r="G100" s="414"/>
      <c r="H100" s="414"/>
    </row>
    <row r="101" spans="3:8" x14ac:dyDescent="0.15">
      <c r="C101" s="414"/>
      <c r="D101" s="415"/>
      <c r="E101" s="414"/>
      <c r="F101" s="414"/>
      <c r="G101" s="414"/>
      <c r="H101" s="414"/>
    </row>
    <row r="102" spans="3:8" x14ac:dyDescent="0.15">
      <c r="C102" s="414"/>
      <c r="D102" s="415"/>
      <c r="E102" s="414"/>
      <c r="F102" s="414"/>
      <c r="G102" s="414"/>
      <c r="H102" s="414"/>
    </row>
    <row r="103" spans="3:8" x14ac:dyDescent="0.15">
      <c r="C103" s="414"/>
      <c r="D103" s="415"/>
      <c r="E103" s="414"/>
      <c r="F103" s="414"/>
      <c r="G103" s="414"/>
      <c r="H103" s="414"/>
    </row>
    <row r="104" spans="3:8" x14ac:dyDescent="0.15">
      <c r="C104" s="414"/>
      <c r="D104" s="415"/>
      <c r="E104" s="414"/>
      <c r="F104" s="414"/>
      <c r="G104" s="414"/>
      <c r="H104" s="414"/>
    </row>
    <row r="105" spans="3:8" x14ac:dyDescent="0.15">
      <c r="C105" s="414"/>
      <c r="D105" s="415"/>
      <c r="E105" s="414"/>
      <c r="F105" s="414"/>
      <c r="G105" s="414"/>
      <c r="H105" s="414"/>
    </row>
    <row r="106" spans="3:8" x14ac:dyDescent="0.15">
      <c r="C106" s="414"/>
      <c r="D106" s="415"/>
      <c r="E106" s="414"/>
      <c r="F106" s="414"/>
      <c r="G106" s="414"/>
      <c r="H106" s="414"/>
    </row>
    <row r="107" spans="3:8" x14ac:dyDescent="0.15">
      <c r="C107" s="414"/>
      <c r="D107" s="415"/>
      <c r="E107" s="414"/>
      <c r="F107" s="414"/>
      <c r="G107" s="414"/>
      <c r="H107" s="414"/>
    </row>
    <row r="108" spans="3:8" x14ac:dyDescent="0.15">
      <c r="C108" s="414"/>
      <c r="D108" s="415"/>
      <c r="E108" s="414"/>
      <c r="F108" s="414"/>
      <c r="G108" s="414"/>
      <c r="H108" s="414"/>
    </row>
    <row r="109" spans="3:8" x14ac:dyDescent="0.15">
      <c r="C109" s="414"/>
      <c r="D109" s="415"/>
      <c r="E109" s="414"/>
      <c r="F109" s="414"/>
      <c r="G109" s="414"/>
      <c r="H109" s="414"/>
    </row>
    <row r="110" spans="3:8" x14ac:dyDescent="0.15">
      <c r="C110" s="414"/>
      <c r="D110" s="415"/>
      <c r="E110" s="414"/>
      <c r="F110" s="414"/>
      <c r="G110" s="414"/>
      <c r="H110" s="414"/>
    </row>
    <row r="111" spans="3:8" x14ac:dyDescent="0.15">
      <c r="C111" s="414"/>
      <c r="D111" s="415"/>
      <c r="E111" s="414"/>
      <c r="F111" s="414"/>
      <c r="G111" s="414"/>
      <c r="H111" s="414"/>
    </row>
    <row r="112" spans="3:8" x14ac:dyDescent="0.15">
      <c r="C112" s="414"/>
      <c r="D112" s="415"/>
      <c r="E112" s="414"/>
      <c r="F112" s="414"/>
      <c r="G112" s="414"/>
      <c r="H112" s="414"/>
    </row>
    <row r="113" spans="3:8" x14ac:dyDescent="0.15">
      <c r="C113" s="414"/>
      <c r="D113" s="415"/>
      <c r="E113" s="414"/>
      <c r="F113" s="414"/>
      <c r="G113" s="414"/>
      <c r="H113" s="414"/>
    </row>
    <row r="114" spans="3:8" x14ac:dyDescent="0.15">
      <c r="C114" s="414"/>
      <c r="D114" s="415"/>
      <c r="E114" s="414"/>
      <c r="F114" s="414"/>
      <c r="G114" s="414"/>
      <c r="H114" s="414"/>
    </row>
    <row r="115" spans="3:8" x14ac:dyDescent="0.15">
      <c r="C115" s="414"/>
      <c r="D115" s="415"/>
      <c r="E115" s="414"/>
      <c r="F115" s="414"/>
      <c r="G115" s="414"/>
      <c r="H115" s="414"/>
    </row>
    <row r="116" spans="3:8" x14ac:dyDescent="0.15">
      <c r="C116" s="414"/>
      <c r="D116" s="415"/>
      <c r="E116" s="414"/>
      <c r="F116" s="414"/>
      <c r="G116" s="414"/>
      <c r="H116" s="414"/>
    </row>
    <row r="117" spans="3:8" x14ac:dyDescent="0.15">
      <c r="C117" s="414"/>
      <c r="D117" s="415"/>
      <c r="E117" s="414"/>
      <c r="F117" s="414"/>
      <c r="G117" s="414"/>
      <c r="H117" s="414"/>
    </row>
    <row r="118" spans="3:8" x14ac:dyDescent="0.15">
      <c r="C118" s="414"/>
      <c r="D118" s="415"/>
      <c r="E118" s="414"/>
      <c r="F118" s="414"/>
      <c r="G118" s="414"/>
      <c r="H118" s="414"/>
    </row>
    <row r="119" spans="3:8" x14ac:dyDescent="0.15">
      <c r="C119" s="414"/>
      <c r="D119" s="415"/>
      <c r="E119" s="414"/>
      <c r="F119" s="414"/>
      <c r="G119" s="414"/>
      <c r="H119" s="414"/>
    </row>
    <row r="120" spans="3:8" x14ac:dyDescent="0.15">
      <c r="C120" s="414"/>
      <c r="D120" s="415"/>
      <c r="E120" s="414"/>
      <c r="F120" s="414"/>
      <c r="G120" s="414"/>
      <c r="H120" s="414"/>
    </row>
    <row r="121" spans="3:8" x14ac:dyDescent="0.15">
      <c r="C121" s="414"/>
      <c r="D121" s="415"/>
      <c r="E121" s="414"/>
      <c r="F121" s="414"/>
      <c r="G121" s="414"/>
      <c r="H121" s="414"/>
    </row>
    <row r="122" spans="3:8" x14ac:dyDescent="0.15">
      <c r="C122" s="414"/>
      <c r="D122" s="415"/>
      <c r="E122" s="414"/>
      <c r="F122" s="414"/>
      <c r="G122" s="414"/>
      <c r="H122" s="414"/>
    </row>
    <row r="123" spans="3:8" x14ac:dyDescent="0.15">
      <c r="C123" s="414"/>
      <c r="D123" s="415"/>
      <c r="E123" s="414"/>
      <c r="F123" s="414"/>
      <c r="G123" s="414"/>
      <c r="H123" s="414"/>
    </row>
    <row r="124" spans="3:8" x14ac:dyDescent="0.15">
      <c r="C124" s="414"/>
      <c r="D124" s="415"/>
      <c r="E124" s="414"/>
      <c r="F124" s="414"/>
      <c r="G124" s="414"/>
      <c r="H124" s="414"/>
    </row>
    <row r="125" spans="3:8" x14ac:dyDescent="0.15">
      <c r="C125" s="414"/>
      <c r="D125" s="415"/>
      <c r="E125" s="414"/>
      <c r="F125" s="414"/>
      <c r="G125" s="414"/>
      <c r="H125" s="414"/>
    </row>
    <row r="126" spans="3:8" x14ac:dyDescent="0.15">
      <c r="C126" s="414"/>
      <c r="D126" s="415"/>
      <c r="E126" s="414"/>
      <c r="F126" s="414"/>
      <c r="G126" s="414"/>
      <c r="H126" s="414"/>
    </row>
    <row r="127" spans="3:8" x14ac:dyDescent="0.15">
      <c r="C127" s="414"/>
      <c r="D127" s="415"/>
      <c r="E127" s="414"/>
      <c r="F127" s="414"/>
      <c r="G127" s="414"/>
      <c r="H127" s="414"/>
    </row>
    <row r="128" spans="3:8" x14ac:dyDescent="0.15">
      <c r="C128" s="414"/>
      <c r="D128" s="415"/>
      <c r="E128" s="414"/>
      <c r="F128" s="414"/>
      <c r="G128" s="414"/>
      <c r="H128" s="414"/>
    </row>
    <row r="129" spans="3:8" x14ac:dyDescent="0.15">
      <c r="C129" s="414"/>
      <c r="D129" s="415"/>
      <c r="E129" s="414"/>
      <c r="F129" s="414"/>
      <c r="G129" s="414"/>
      <c r="H129" s="414"/>
    </row>
    <row r="130" spans="3:8" x14ac:dyDescent="0.15">
      <c r="C130" s="414"/>
      <c r="D130" s="415"/>
      <c r="E130" s="414"/>
      <c r="F130" s="414"/>
      <c r="G130" s="414"/>
      <c r="H130" s="414"/>
    </row>
    <row r="131" spans="3:8" x14ac:dyDescent="0.15">
      <c r="C131" s="414"/>
      <c r="D131" s="415"/>
      <c r="E131" s="414"/>
      <c r="F131" s="414"/>
      <c r="G131" s="414"/>
      <c r="H131" s="414"/>
    </row>
    <row r="132" spans="3:8" x14ac:dyDescent="0.15">
      <c r="C132" s="414"/>
      <c r="D132" s="415"/>
      <c r="E132" s="414"/>
      <c r="F132" s="414"/>
      <c r="G132" s="414"/>
      <c r="H132" s="414"/>
    </row>
    <row r="133" spans="3:8" x14ac:dyDescent="0.15">
      <c r="C133" s="414"/>
      <c r="D133" s="415"/>
      <c r="E133" s="414"/>
      <c r="F133" s="414"/>
      <c r="G133" s="414"/>
      <c r="H133" s="414"/>
    </row>
    <row r="134" spans="3:8" x14ac:dyDescent="0.15">
      <c r="C134" s="414"/>
      <c r="D134" s="415"/>
      <c r="E134" s="414"/>
      <c r="F134" s="414"/>
      <c r="G134" s="414"/>
      <c r="H134" s="414"/>
    </row>
    <row r="135" spans="3:8" x14ac:dyDescent="0.15">
      <c r="C135" s="414"/>
      <c r="D135" s="415"/>
      <c r="E135" s="414"/>
      <c r="F135" s="414"/>
      <c r="G135" s="414"/>
      <c r="H135" s="414"/>
    </row>
    <row r="136" spans="3:8" x14ac:dyDescent="0.15">
      <c r="C136" s="414"/>
      <c r="D136" s="415"/>
      <c r="E136" s="414"/>
      <c r="F136" s="414"/>
      <c r="G136" s="414"/>
      <c r="H136" s="414"/>
    </row>
    <row r="137" spans="3:8" x14ac:dyDescent="0.15">
      <c r="C137" s="414"/>
      <c r="D137" s="415"/>
      <c r="E137" s="414"/>
      <c r="F137" s="414"/>
      <c r="G137" s="414"/>
      <c r="H137" s="414"/>
    </row>
    <row r="138" spans="3:8" x14ac:dyDescent="0.15">
      <c r="C138" s="414"/>
      <c r="D138" s="415"/>
      <c r="E138" s="414"/>
      <c r="F138" s="414"/>
      <c r="G138" s="414"/>
      <c r="H138" s="414"/>
    </row>
    <row r="139" spans="3:8" x14ac:dyDescent="0.15">
      <c r="C139" s="414"/>
      <c r="D139" s="415"/>
      <c r="E139" s="414"/>
      <c r="F139" s="414"/>
      <c r="G139" s="414"/>
      <c r="H139" s="414"/>
    </row>
    <row r="140" spans="3:8" x14ac:dyDescent="0.15">
      <c r="C140" s="414"/>
      <c r="D140" s="415"/>
      <c r="E140" s="414"/>
      <c r="F140" s="414"/>
      <c r="G140" s="414"/>
      <c r="H140" s="414"/>
    </row>
    <row r="141" spans="3:8" x14ac:dyDescent="0.15">
      <c r="C141" s="414"/>
      <c r="D141" s="415"/>
      <c r="E141" s="414"/>
      <c r="F141" s="414"/>
      <c r="G141" s="414"/>
      <c r="H141" s="414"/>
    </row>
    <row r="142" spans="3:8" x14ac:dyDescent="0.15">
      <c r="C142" s="414"/>
      <c r="D142" s="415"/>
      <c r="E142" s="414"/>
      <c r="F142" s="414"/>
      <c r="G142" s="414"/>
      <c r="H142" s="414"/>
    </row>
    <row r="143" spans="3:8" x14ac:dyDescent="0.15">
      <c r="C143" s="414"/>
      <c r="D143" s="415"/>
      <c r="E143" s="414"/>
      <c r="F143" s="414"/>
      <c r="G143" s="414"/>
      <c r="H143" s="414"/>
    </row>
    <row r="144" spans="3:8" x14ac:dyDescent="0.15">
      <c r="C144" s="414"/>
      <c r="D144" s="415"/>
      <c r="E144" s="414"/>
      <c r="F144" s="414"/>
      <c r="G144" s="414"/>
      <c r="H144" s="414"/>
    </row>
    <row r="145" spans="3:8" x14ac:dyDescent="0.15">
      <c r="C145" s="414"/>
      <c r="D145" s="415"/>
      <c r="E145" s="414"/>
      <c r="F145" s="414"/>
      <c r="G145" s="414"/>
      <c r="H145" s="414"/>
    </row>
    <row r="146" spans="3:8" x14ac:dyDescent="0.15">
      <c r="C146" s="414"/>
      <c r="D146" s="415"/>
      <c r="E146" s="414"/>
      <c r="F146" s="414"/>
      <c r="G146" s="414"/>
      <c r="H146" s="414"/>
    </row>
    <row r="147" spans="3:8" x14ac:dyDescent="0.15">
      <c r="C147" s="414"/>
      <c r="D147" s="415"/>
      <c r="E147" s="414"/>
      <c r="F147" s="414"/>
      <c r="G147" s="414"/>
      <c r="H147" s="414"/>
    </row>
    <row r="148" spans="3:8" x14ac:dyDescent="0.15">
      <c r="C148" s="414"/>
      <c r="D148" s="415"/>
      <c r="E148" s="414"/>
      <c r="F148" s="414"/>
      <c r="G148" s="414"/>
      <c r="H148" s="414"/>
    </row>
    <row r="149" spans="3:8" x14ac:dyDescent="0.15">
      <c r="C149" s="414"/>
      <c r="D149" s="415"/>
      <c r="E149" s="414"/>
      <c r="F149" s="414"/>
      <c r="G149" s="414"/>
      <c r="H149" s="414"/>
    </row>
    <row r="150" spans="3:8" x14ac:dyDescent="0.15">
      <c r="C150" s="414"/>
      <c r="D150" s="415"/>
      <c r="E150" s="414"/>
      <c r="F150" s="414"/>
      <c r="G150" s="414"/>
      <c r="H150" s="414"/>
    </row>
    <row r="151" spans="3:8" x14ac:dyDescent="0.15">
      <c r="C151" s="414"/>
      <c r="D151" s="415"/>
      <c r="E151" s="414"/>
      <c r="F151" s="414"/>
      <c r="G151" s="414"/>
      <c r="H151" s="414"/>
    </row>
    <row r="152" spans="3:8" x14ac:dyDescent="0.15">
      <c r="C152" s="414"/>
      <c r="D152" s="415"/>
      <c r="E152" s="414"/>
      <c r="F152" s="414"/>
      <c r="G152" s="414"/>
      <c r="H152" s="414"/>
    </row>
    <row r="153" spans="3:8" x14ac:dyDescent="0.15">
      <c r="C153" s="414"/>
      <c r="D153" s="415"/>
      <c r="E153" s="414"/>
      <c r="F153" s="414"/>
      <c r="G153" s="414"/>
      <c r="H153" s="414"/>
    </row>
    <row r="154" spans="3:8" x14ac:dyDescent="0.15">
      <c r="C154" s="414"/>
      <c r="D154" s="415"/>
      <c r="E154" s="414"/>
      <c r="F154" s="414"/>
      <c r="G154" s="414"/>
      <c r="H154" s="414"/>
    </row>
    <row r="155" spans="3:8" x14ac:dyDescent="0.15">
      <c r="C155" s="414"/>
      <c r="D155" s="415"/>
      <c r="E155" s="414"/>
      <c r="F155" s="414"/>
      <c r="G155" s="414"/>
      <c r="H155" s="414"/>
    </row>
    <row r="156" spans="3:8" x14ac:dyDescent="0.15">
      <c r="C156" s="414"/>
      <c r="D156" s="415"/>
      <c r="E156" s="414"/>
      <c r="F156" s="414"/>
      <c r="G156" s="414"/>
      <c r="H156" s="414"/>
    </row>
    <row r="157" spans="3:8" x14ac:dyDescent="0.15">
      <c r="C157" s="414"/>
      <c r="D157" s="415"/>
      <c r="E157" s="414"/>
      <c r="F157" s="414"/>
      <c r="G157" s="414"/>
      <c r="H157" s="414"/>
    </row>
    <row r="158" spans="3:8" x14ac:dyDescent="0.15">
      <c r="C158" s="414"/>
      <c r="D158" s="415"/>
      <c r="E158" s="414"/>
      <c r="F158" s="414"/>
      <c r="G158" s="414"/>
      <c r="H158" s="414"/>
    </row>
    <row r="159" spans="3:8" x14ac:dyDescent="0.15">
      <c r="C159" s="414"/>
      <c r="D159" s="415"/>
      <c r="E159" s="414"/>
      <c r="F159" s="414"/>
      <c r="G159" s="414"/>
      <c r="H159" s="414"/>
    </row>
    <row r="160" spans="3:8" x14ac:dyDescent="0.15">
      <c r="C160" s="414"/>
      <c r="D160" s="415"/>
      <c r="E160" s="414"/>
      <c r="F160" s="414"/>
      <c r="G160" s="414"/>
      <c r="H160" s="414"/>
    </row>
    <row r="161" spans="3:8" x14ac:dyDescent="0.15">
      <c r="C161" s="414"/>
      <c r="D161" s="415"/>
      <c r="E161" s="414"/>
      <c r="F161" s="414"/>
      <c r="G161" s="414"/>
      <c r="H161" s="414"/>
    </row>
    <row r="162" spans="3:8" x14ac:dyDescent="0.15">
      <c r="C162" s="414"/>
      <c r="D162" s="415"/>
      <c r="E162" s="414"/>
      <c r="F162" s="414"/>
      <c r="G162" s="414"/>
      <c r="H162" s="414"/>
    </row>
    <row r="163" spans="3:8" x14ac:dyDescent="0.15">
      <c r="C163" s="414"/>
      <c r="D163" s="415"/>
      <c r="E163" s="414"/>
      <c r="F163" s="414"/>
      <c r="G163" s="414"/>
      <c r="H163" s="414"/>
    </row>
    <row r="164" spans="3:8" x14ac:dyDescent="0.15">
      <c r="C164" s="414"/>
      <c r="D164" s="415"/>
      <c r="E164" s="414"/>
      <c r="F164" s="414"/>
      <c r="G164" s="414"/>
      <c r="H164" s="414"/>
    </row>
    <row r="165" spans="3:8" x14ac:dyDescent="0.15">
      <c r="C165" s="414"/>
      <c r="D165" s="415"/>
      <c r="E165" s="414"/>
      <c r="F165" s="414"/>
      <c r="G165" s="414"/>
      <c r="H165" s="414"/>
    </row>
    <row r="166" spans="3:8" x14ac:dyDescent="0.15">
      <c r="C166" s="414"/>
      <c r="D166" s="415"/>
      <c r="E166" s="414"/>
      <c r="F166" s="414"/>
      <c r="G166" s="414"/>
      <c r="H166" s="414"/>
    </row>
    <row r="167" spans="3:8" x14ac:dyDescent="0.15">
      <c r="C167" s="414"/>
      <c r="D167" s="415"/>
      <c r="E167" s="414"/>
      <c r="F167" s="414"/>
      <c r="G167" s="414"/>
      <c r="H167" s="414"/>
    </row>
    <row r="168" spans="3:8" x14ac:dyDescent="0.15">
      <c r="C168" s="414"/>
      <c r="D168" s="415"/>
      <c r="E168" s="414"/>
      <c r="F168" s="414"/>
      <c r="G168" s="414"/>
      <c r="H168" s="414"/>
    </row>
    <row r="169" spans="3:8" x14ac:dyDescent="0.15">
      <c r="C169" s="414"/>
      <c r="D169" s="415"/>
      <c r="E169" s="414"/>
      <c r="F169" s="414"/>
      <c r="G169" s="414"/>
      <c r="H169" s="414"/>
    </row>
    <row r="170" spans="3:8" x14ac:dyDescent="0.15">
      <c r="C170" s="414"/>
      <c r="D170" s="415"/>
      <c r="E170" s="414"/>
      <c r="F170" s="414"/>
      <c r="G170" s="414"/>
      <c r="H170" s="414"/>
    </row>
    <row r="171" spans="3:8" x14ac:dyDescent="0.15">
      <c r="C171" s="414"/>
      <c r="D171" s="415"/>
      <c r="E171" s="414"/>
      <c r="F171" s="414"/>
      <c r="G171" s="414"/>
      <c r="H171" s="414"/>
    </row>
    <row r="172" spans="3:8" x14ac:dyDescent="0.15">
      <c r="C172" s="414"/>
      <c r="D172" s="415"/>
      <c r="E172" s="414"/>
      <c r="F172" s="414"/>
      <c r="G172" s="414"/>
      <c r="H172" s="414"/>
    </row>
    <row r="173" spans="3:8" x14ac:dyDescent="0.15">
      <c r="D173" s="416"/>
    </row>
    <row r="174" spans="3:8" x14ac:dyDescent="0.15">
      <c r="D174" s="416"/>
    </row>
    <row r="175" spans="3:8" x14ac:dyDescent="0.15">
      <c r="D175" s="416"/>
    </row>
    <row r="176" spans="3:8" x14ac:dyDescent="0.15">
      <c r="D176" s="416"/>
    </row>
    <row r="177" spans="4:4" x14ac:dyDescent="0.15">
      <c r="D177" s="416"/>
    </row>
    <row r="178" spans="4:4" x14ac:dyDescent="0.15">
      <c r="D178" s="416"/>
    </row>
    <row r="179" spans="4:4" x14ac:dyDescent="0.15">
      <c r="D179" s="416"/>
    </row>
    <row r="180" spans="4:4" x14ac:dyDescent="0.15">
      <c r="D180" s="416"/>
    </row>
    <row r="181" spans="4:4" x14ac:dyDescent="0.15">
      <c r="D181" s="416"/>
    </row>
    <row r="182" spans="4:4" x14ac:dyDescent="0.15">
      <c r="D182" s="416"/>
    </row>
    <row r="183" spans="4:4" x14ac:dyDescent="0.15">
      <c r="D183" s="416"/>
    </row>
    <row r="184" spans="4:4" x14ac:dyDescent="0.15">
      <c r="D184" s="416"/>
    </row>
    <row r="185" spans="4:4" x14ac:dyDescent="0.15">
      <c r="D185" s="416"/>
    </row>
    <row r="186" spans="4:4" x14ac:dyDescent="0.15">
      <c r="D186" s="416"/>
    </row>
    <row r="187" spans="4:4" x14ac:dyDescent="0.15">
      <c r="D187" s="416"/>
    </row>
    <row r="188" spans="4:4" x14ac:dyDescent="0.15">
      <c r="D188" s="416"/>
    </row>
    <row r="189" spans="4:4" x14ac:dyDescent="0.15">
      <c r="D189" s="416"/>
    </row>
    <row r="190" spans="4:4" x14ac:dyDescent="0.15">
      <c r="D190" s="416"/>
    </row>
    <row r="191" spans="4:4" x14ac:dyDescent="0.15">
      <c r="D191" s="416"/>
    </row>
    <row r="192" spans="4:4" x14ac:dyDescent="0.15">
      <c r="D192" s="416"/>
    </row>
    <row r="193" spans="4:4" x14ac:dyDescent="0.15">
      <c r="D193" s="416"/>
    </row>
    <row r="194" spans="4:4" x14ac:dyDescent="0.15">
      <c r="D194" s="416"/>
    </row>
    <row r="195" spans="4:4" x14ac:dyDescent="0.15">
      <c r="D195" s="416"/>
    </row>
    <row r="196" spans="4:4" x14ac:dyDescent="0.15">
      <c r="D196" s="416"/>
    </row>
    <row r="197" spans="4:4" x14ac:dyDescent="0.15">
      <c r="D197" s="416"/>
    </row>
    <row r="198" spans="4:4" x14ac:dyDescent="0.15">
      <c r="D198" s="416"/>
    </row>
    <row r="199" spans="4:4" x14ac:dyDescent="0.15">
      <c r="D199" s="416"/>
    </row>
    <row r="200" spans="4:4" x14ac:dyDescent="0.15">
      <c r="D200" s="416"/>
    </row>
    <row r="201" spans="4:4" x14ac:dyDescent="0.15">
      <c r="D201" s="416"/>
    </row>
    <row r="202" spans="4:4" x14ac:dyDescent="0.15">
      <c r="D202" s="416"/>
    </row>
    <row r="203" spans="4:4" x14ac:dyDescent="0.15">
      <c r="D203" s="416"/>
    </row>
    <row r="204" spans="4:4" x14ac:dyDescent="0.15">
      <c r="D204" s="416"/>
    </row>
    <row r="205" spans="4:4" x14ac:dyDescent="0.15">
      <c r="D205" s="416"/>
    </row>
    <row r="206" spans="4:4" x14ac:dyDescent="0.15">
      <c r="D206" s="416"/>
    </row>
    <row r="207" spans="4:4" x14ac:dyDescent="0.15">
      <c r="D207" s="416"/>
    </row>
    <row r="208" spans="4:4" x14ac:dyDescent="0.15">
      <c r="D208" s="416"/>
    </row>
    <row r="209" spans="4:4" x14ac:dyDescent="0.15">
      <c r="D209" s="416"/>
    </row>
    <row r="210" spans="4:4" x14ac:dyDescent="0.15">
      <c r="D210" s="416"/>
    </row>
    <row r="211" spans="4:4" x14ac:dyDescent="0.15">
      <c r="D211" s="416"/>
    </row>
    <row r="212" spans="4:4" x14ac:dyDescent="0.15">
      <c r="D212" s="416"/>
    </row>
    <row r="213" spans="4:4" x14ac:dyDescent="0.15">
      <c r="D213" s="416"/>
    </row>
    <row r="214" spans="4:4" x14ac:dyDescent="0.15">
      <c r="D214" s="416"/>
    </row>
    <row r="215" spans="4:4" x14ac:dyDescent="0.15">
      <c r="D215" s="416"/>
    </row>
    <row r="216" spans="4:4" x14ac:dyDescent="0.15">
      <c r="D216" s="416"/>
    </row>
    <row r="217" spans="4:4" x14ac:dyDescent="0.15">
      <c r="D217" s="416"/>
    </row>
    <row r="218" spans="4:4" x14ac:dyDescent="0.15">
      <c r="D218" s="416"/>
    </row>
    <row r="219" spans="4:4" x14ac:dyDescent="0.15">
      <c r="D219" s="416"/>
    </row>
    <row r="220" spans="4:4" x14ac:dyDescent="0.15">
      <c r="D220" s="416"/>
    </row>
    <row r="221" spans="4:4" x14ac:dyDescent="0.15">
      <c r="D221" s="416"/>
    </row>
    <row r="222" spans="4:4" x14ac:dyDescent="0.15">
      <c r="D222" s="416"/>
    </row>
    <row r="223" spans="4:4" x14ac:dyDescent="0.15">
      <c r="D223" s="416"/>
    </row>
    <row r="224" spans="4:4" x14ac:dyDescent="0.15">
      <c r="D224" s="416"/>
    </row>
    <row r="225" spans="4:4" x14ac:dyDescent="0.15">
      <c r="D225" s="416"/>
    </row>
    <row r="226" spans="4:4" x14ac:dyDescent="0.15">
      <c r="D226" s="416"/>
    </row>
    <row r="227" spans="4:4" x14ac:dyDescent="0.15">
      <c r="D227" s="416"/>
    </row>
    <row r="228" spans="4:4" x14ac:dyDescent="0.15">
      <c r="D228" s="416"/>
    </row>
    <row r="229" spans="4:4" x14ac:dyDescent="0.15">
      <c r="D229" s="416"/>
    </row>
    <row r="230" spans="4:4" x14ac:dyDescent="0.15">
      <c r="D230" s="416"/>
    </row>
    <row r="231" spans="4:4" x14ac:dyDescent="0.15">
      <c r="D231" s="416"/>
    </row>
    <row r="232" spans="4:4" x14ac:dyDescent="0.15">
      <c r="D232" s="416"/>
    </row>
    <row r="233" spans="4:4" x14ac:dyDescent="0.15">
      <c r="D233" s="416"/>
    </row>
    <row r="234" spans="4:4" x14ac:dyDescent="0.15">
      <c r="D234" s="416"/>
    </row>
    <row r="235" spans="4:4" x14ac:dyDescent="0.15">
      <c r="D235" s="416"/>
    </row>
    <row r="236" spans="4:4" x14ac:dyDescent="0.15">
      <c r="D236" s="416"/>
    </row>
    <row r="237" spans="4:4" x14ac:dyDescent="0.15">
      <c r="D237" s="416"/>
    </row>
    <row r="238" spans="4:4" x14ac:dyDescent="0.15">
      <c r="D238" s="416"/>
    </row>
    <row r="239" spans="4:4" x14ac:dyDescent="0.15">
      <c r="D239" s="416"/>
    </row>
    <row r="240" spans="4:4" x14ac:dyDescent="0.15">
      <c r="D240" s="416"/>
    </row>
    <row r="241" spans="4:4" x14ac:dyDescent="0.15">
      <c r="D241" s="416"/>
    </row>
    <row r="242" spans="4:4" x14ac:dyDescent="0.15">
      <c r="D242" s="416"/>
    </row>
    <row r="243" spans="4:4" x14ac:dyDescent="0.15">
      <c r="D243" s="416"/>
    </row>
    <row r="244" spans="4:4" x14ac:dyDescent="0.15">
      <c r="D244" s="416"/>
    </row>
    <row r="245" spans="4:4" x14ac:dyDescent="0.15">
      <c r="D245" s="416"/>
    </row>
    <row r="246" spans="4:4" x14ac:dyDescent="0.15">
      <c r="D246" s="416"/>
    </row>
    <row r="247" spans="4:4" x14ac:dyDescent="0.15">
      <c r="D247" s="416"/>
    </row>
    <row r="248" spans="4:4" x14ac:dyDescent="0.15">
      <c r="D248" s="416"/>
    </row>
    <row r="249" spans="4:4" x14ac:dyDescent="0.15">
      <c r="D249" s="416"/>
    </row>
    <row r="250" spans="4:4" x14ac:dyDescent="0.15">
      <c r="D250" s="416"/>
    </row>
    <row r="251" spans="4:4" x14ac:dyDescent="0.15">
      <c r="D251" s="416"/>
    </row>
    <row r="252" spans="4:4" x14ac:dyDescent="0.15">
      <c r="D252" s="416"/>
    </row>
    <row r="253" spans="4:4" x14ac:dyDescent="0.15">
      <c r="D253" s="416"/>
    </row>
    <row r="254" spans="4:4" x14ac:dyDescent="0.15">
      <c r="D254" s="416"/>
    </row>
    <row r="255" spans="4:4" x14ac:dyDescent="0.15">
      <c r="D255" s="416"/>
    </row>
    <row r="256" spans="4:4" x14ac:dyDescent="0.15">
      <c r="D256" s="416"/>
    </row>
    <row r="257" spans="4:4" x14ac:dyDescent="0.15">
      <c r="D257" s="416"/>
    </row>
    <row r="258" spans="4:4" x14ac:dyDescent="0.15">
      <c r="D258" s="416"/>
    </row>
    <row r="259" spans="4:4" x14ac:dyDescent="0.15">
      <c r="D259" s="416"/>
    </row>
    <row r="260" spans="4:4" x14ac:dyDescent="0.15">
      <c r="D260" s="416"/>
    </row>
    <row r="261" spans="4:4" x14ac:dyDescent="0.15">
      <c r="D261" s="416"/>
    </row>
    <row r="262" spans="4:4" x14ac:dyDescent="0.15">
      <c r="D262" s="416"/>
    </row>
    <row r="263" spans="4:4" x14ac:dyDescent="0.15">
      <c r="D263" s="416"/>
    </row>
    <row r="264" spans="4:4" x14ac:dyDescent="0.15">
      <c r="D264" s="416"/>
    </row>
    <row r="265" spans="4:4" x14ac:dyDescent="0.15">
      <c r="D265" s="416"/>
    </row>
    <row r="266" spans="4:4" x14ac:dyDescent="0.15">
      <c r="D266" s="416"/>
    </row>
    <row r="267" spans="4:4" x14ac:dyDescent="0.15">
      <c r="D267" s="416"/>
    </row>
    <row r="268" spans="4:4" x14ac:dyDescent="0.15">
      <c r="D268" s="416"/>
    </row>
    <row r="269" spans="4:4" x14ac:dyDescent="0.15">
      <c r="D269" s="416"/>
    </row>
    <row r="270" spans="4:4" x14ac:dyDescent="0.15">
      <c r="D270" s="416"/>
    </row>
    <row r="271" spans="4:4" x14ac:dyDescent="0.15">
      <c r="D271" s="416"/>
    </row>
    <row r="272" spans="4:4" x14ac:dyDescent="0.15">
      <c r="D272" s="416"/>
    </row>
    <row r="273" spans="4:4" x14ac:dyDescent="0.15">
      <c r="D273" s="416"/>
    </row>
    <row r="274" spans="4:4" x14ac:dyDescent="0.15">
      <c r="D274" s="416"/>
    </row>
    <row r="275" spans="4:4" x14ac:dyDescent="0.15">
      <c r="D275" s="416"/>
    </row>
    <row r="276" spans="4:4" x14ac:dyDescent="0.15">
      <c r="D276" s="416"/>
    </row>
    <row r="277" spans="4:4" x14ac:dyDescent="0.15">
      <c r="D277" s="416"/>
    </row>
    <row r="278" spans="4:4" x14ac:dyDescent="0.15">
      <c r="D278" s="416"/>
    </row>
    <row r="279" spans="4:4" x14ac:dyDescent="0.15">
      <c r="D279" s="416"/>
    </row>
    <row r="280" spans="4:4" x14ac:dyDescent="0.15">
      <c r="D280" s="416"/>
    </row>
    <row r="281" spans="4:4" x14ac:dyDescent="0.15">
      <c r="D281" s="416"/>
    </row>
    <row r="282" spans="4:4" x14ac:dyDescent="0.15">
      <c r="D282" s="416"/>
    </row>
    <row r="283" spans="4:4" x14ac:dyDescent="0.15">
      <c r="D283" s="416"/>
    </row>
    <row r="284" spans="4:4" x14ac:dyDescent="0.15">
      <c r="D284" s="416"/>
    </row>
    <row r="285" spans="4:4" x14ac:dyDescent="0.15">
      <c r="D285" s="416"/>
    </row>
    <row r="286" spans="4:4" x14ac:dyDescent="0.15">
      <c r="D286" s="416"/>
    </row>
    <row r="287" spans="4:4" x14ac:dyDescent="0.15">
      <c r="D287" s="416"/>
    </row>
    <row r="288" spans="4:4" x14ac:dyDescent="0.15">
      <c r="D288" s="416"/>
    </row>
    <row r="289" spans="4:4" x14ac:dyDescent="0.15">
      <c r="D289" s="416"/>
    </row>
    <row r="290" spans="4:4" x14ac:dyDescent="0.15">
      <c r="D290" s="416"/>
    </row>
    <row r="291" spans="4:4" x14ac:dyDescent="0.15">
      <c r="D291" s="416"/>
    </row>
    <row r="292" spans="4:4" x14ac:dyDescent="0.15">
      <c r="D292" s="416"/>
    </row>
    <row r="293" spans="4:4" x14ac:dyDescent="0.15">
      <c r="D293" s="416"/>
    </row>
    <row r="294" spans="4:4" x14ac:dyDescent="0.15">
      <c r="D294" s="416"/>
    </row>
    <row r="295" spans="4:4" x14ac:dyDescent="0.15">
      <c r="D295" s="416"/>
    </row>
    <row r="296" spans="4:4" x14ac:dyDescent="0.15">
      <c r="D296" s="416"/>
    </row>
    <row r="297" spans="4:4" x14ac:dyDescent="0.15">
      <c r="D297" s="416"/>
    </row>
    <row r="298" spans="4:4" x14ac:dyDescent="0.15">
      <c r="D298" s="416"/>
    </row>
    <row r="299" spans="4:4" x14ac:dyDescent="0.15">
      <c r="D299" s="416"/>
    </row>
    <row r="300" spans="4:4" x14ac:dyDescent="0.15">
      <c r="D300" s="416"/>
    </row>
    <row r="301" spans="4:4" x14ac:dyDescent="0.15">
      <c r="D301" s="416"/>
    </row>
    <row r="302" spans="4:4" x14ac:dyDescent="0.15">
      <c r="D302" s="416"/>
    </row>
    <row r="303" spans="4:4" x14ac:dyDescent="0.15">
      <c r="D303" s="416"/>
    </row>
    <row r="304" spans="4:4" x14ac:dyDescent="0.15">
      <c r="D304" s="416"/>
    </row>
    <row r="305" spans="4:4" x14ac:dyDescent="0.15">
      <c r="D305" s="416"/>
    </row>
    <row r="306" spans="4:4" x14ac:dyDescent="0.15">
      <c r="D306" s="416"/>
    </row>
    <row r="307" spans="4:4" x14ac:dyDescent="0.15">
      <c r="D307" s="416"/>
    </row>
    <row r="308" spans="4:4" x14ac:dyDescent="0.15">
      <c r="D308" s="416"/>
    </row>
    <row r="309" spans="4:4" x14ac:dyDescent="0.15">
      <c r="D309" s="416"/>
    </row>
    <row r="310" spans="4:4" x14ac:dyDescent="0.15">
      <c r="D310" s="416"/>
    </row>
    <row r="311" spans="4:4" x14ac:dyDescent="0.15">
      <c r="D311" s="416"/>
    </row>
    <row r="312" spans="4:4" x14ac:dyDescent="0.15">
      <c r="D312" s="416"/>
    </row>
    <row r="313" spans="4:4" x14ac:dyDescent="0.15">
      <c r="D313" s="416"/>
    </row>
    <row r="314" spans="4:4" x14ac:dyDescent="0.15">
      <c r="D314" s="416"/>
    </row>
    <row r="315" spans="4:4" x14ac:dyDescent="0.15">
      <c r="D315" s="416"/>
    </row>
    <row r="316" spans="4:4" x14ac:dyDescent="0.15">
      <c r="D316" s="416"/>
    </row>
    <row r="317" spans="4:4" x14ac:dyDescent="0.15">
      <c r="D317" s="416"/>
    </row>
    <row r="318" spans="4:4" x14ac:dyDescent="0.15">
      <c r="D318" s="416"/>
    </row>
    <row r="319" spans="4:4" x14ac:dyDescent="0.15">
      <c r="D319" s="416"/>
    </row>
    <row r="320" spans="4:4" x14ac:dyDescent="0.15">
      <c r="D320" s="416"/>
    </row>
    <row r="321" spans="4:4" x14ac:dyDescent="0.15">
      <c r="D321" s="416"/>
    </row>
    <row r="322" spans="4:4" x14ac:dyDescent="0.15">
      <c r="D322" s="416"/>
    </row>
    <row r="323" spans="4:4" x14ac:dyDescent="0.15">
      <c r="D323" s="416"/>
    </row>
    <row r="324" spans="4:4" x14ac:dyDescent="0.15">
      <c r="D324" s="416"/>
    </row>
    <row r="325" spans="4:4" x14ac:dyDescent="0.15">
      <c r="D325" s="416"/>
    </row>
    <row r="326" spans="4:4" x14ac:dyDescent="0.15">
      <c r="D326" s="416"/>
    </row>
    <row r="327" spans="4:4" x14ac:dyDescent="0.15">
      <c r="D327" s="416"/>
    </row>
    <row r="328" spans="4:4" x14ac:dyDescent="0.15">
      <c r="D328" s="416"/>
    </row>
    <row r="329" spans="4:4" x14ac:dyDescent="0.15">
      <c r="D329" s="416"/>
    </row>
    <row r="330" spans="4:4" x14ac:dyDescent="0.15">
      <c r="D330" s="416"/>
    </row>
    <row r="331" spans="4:4" x14ac:dyDescent="0.15">
      <c r="D331" s="416"/>
    </row>
    <row r="332" spans="4:4" x14ac:dyDescent="0.15">
      <c r="D332" s="416"/>
    </row>
    <row r="333" spans="4:4" x14ac:dyDescent="0.15">
      <c r="D333" s="416"/>
    </row>
    <row r="334" spans="4:4" x14ac:dyDescent="0.15">
      <c r="D334" s="416"/>
    </row>
    <row r="335" spans="4:4" x14ac:dyDescent="0.15">
      <c r="D335" s="416"/>
    </row>
    <row r="336" spans="4:4" x14ac:dyDescent="0.15">
      <c r="D336" s="416"/>
    </row>
    <row r="337" spans="4:4" x14ac:dyDescent="0.15">
      <c r="D337" s="416"/>
    </row>
    <row r="338" spans="4:4" x14ac:dyDescent="0.15">
      <c r="D338" s="416"/>
    </row>
    <row r="339" spans="4:4" x14ac:dyDescent="0.15">
      <c r="D339" s="416"/>
    </row>
    <row r="340" spans="4:4" x14ac:dyDescent="0.15">
      <c r="D340" s="416"/>
    </row>
    <row r="341" spans="4:4" x14ac:dyDescent="0.15">
      <c r="D341" s="416"/>
    </row>
    <row r="342" spans="4:4" x14ac:dyDescent="0.15">
      <c r="D342" s="416"/>
    </row>
    <row r="343" spans="4:4" x14ac:dyDescent="0.15">
      <c r="D343" s="416"/>
    </row>
    <row r="344" spans="4:4" x14ac:dyDescent="0.15">
      <c r="D344" s="416"/>
    </row>
    <row r="345" spans="4:4" x14ac:dyDescent="0.15">
      <c r="D345" s="416"/>
    </row>
    <row r="346" spans="4:4" x14ac:dyDescent="0.15">
      <c r="D346" s="416"/>
    </row>
    <row r="347" spans="4:4" x14ac:dyDescent="0.15">
      <c r="D347" s="416"/>
    </row>
    <row r="348" spans="4:4" x14ac:dyDescent="0.15">
      <c r="D348" s="416"/>
    </row>
    <row r="349" spans="4:4" x14ac:dyDescent="0.15">
      <c r="D349" s="416"/>
    </row>
    <row r="350" spans="4:4" x14ac:dyDescent="0.15">
      <c r="D350" s="416"/>
    </row>
    <row r="351" spans="4:4" x14ac:dyDescent="0.15">
      <c r="D351" s="416"/>
    </row>
    <row r="352" spans="4:4" x14ac:dyDescent="0.15">
      <c r="D352" s="416"/>
    </row>
    <row r="353" spans="4:4" x14ac:dyDescent="0.15">
      <c r="D353" s="416"/>
    </row>
    <row r="354" spans="4:4" x14ac:dyDescent="0.15">
      <c r="D354" s="416"/>
    </row>
    <row r="355" spans="4:4" x14ac:dyDescent="0.15">
      <c r="D355" s="416"/>
    </row>
    <row r="356" spans="4:4" x14ac:dyDescent="0.15">
      <c r="D356" s="416"/>
    </row>
    <row r="357" spans="4:4" x14ac:dyDescent="0.15">
      <c r="D357" s="416"/>
    </row>
    <row r="358" spans="4:4" x14ac:dyDescent="0.15">
      <c r="D358" s="416"/>
    </row>
    <row r="359" spans="4:4" x14ac:dyDescent="0.15">
      <c r="D359" s="416"/>
    </row>
    <row r="360" spans="4:4" x14ac:dyDescent="0.15">
      <c r="D360" s="416"/>
    </row>
    <row r="361" spans="4:4" x14ac:dyDescent="0.15">
      <c r="D361" s="416"/>
    </row>
    <row r="362" spans="4:4" x14ac:dyDescent="0.15">
      <c r="D362" s="416"/>
    </row>
    <row r="363" spans="4:4" x14ac:dyDescent="0.15">
      <c r="D363" s="416"/>
    </row>
    <row r="364" spans="4:4" x14ac:dyDescent="0.15">
      <c r="D364" s="416"/>
    </row>
    <row r="365" spans="4:4" x14ac:dyDescent="0.15">
      <c r="D365" s="416"/>
    </row>
    <row r="366" spans="4:4" x14ac:dyDescent="0.15">
      <c r="D366" s="416"/>
    </row>
    <row r="367" spans="4:4" x14ac:dyDescent="0.15">
      <c r="D367" s="416"/>
    </row>
    <row r="368" spans="4:4" x14ac:dyDescent="0.15">
      <c r="D368" s="416"/>
    </row>
    <row r="369" spans="4:4" x14ac:dyDescent="0.15">
      <c r="D369" s="416"/>
    </row>
    <row r="370" spans="4:4" x14ac:dyDescent="0.15">
      <c r="D370" s="416"/>
    </row>
    <row r="371" spans="4:4" x14ac:dyDescent="0.15">
      <c r="D371" s="416"/>
    </row>
    <row r="372" spans="4:4" x14ac:dyDescent="0.15">
      <c r="D372" s="416"/>
    </row>
    <row r="373" spans="4:4" x14ac:dyDescent="0.15">
      <c r="D373" s="416"/>
    </row>
    <row r="374" spans="4:4" x14ac:dyDescent="0.15">
      <c r="D374" s="416"/>
    </row>
    <row r="375" spans="4:4" x14ac:dyDescent="0.15">
      <c r="D375" s="416"/>
    </row>
    <row r="376" spans="4:4" x14ac:dyDescent="0.15">
      <c r="D376" s="416"/>
    </row>
    <row r="377" spans="4:4" x14ac:dyDescent="0.15">
      <c r="D377" s="416"/>
    </row>
    <row r="378" spans="4:4" x14ac:dyDescent="0.15">
      <c r="D378" s="416"/>
    </row>
    <row r="379" spans="4:4" x14ac:dyDescent="0.15">
      <c r="D379" s="416"/>
    </row>
    <row r="380" spans="4:4" x14ac:dyDescent="0.15">
      <c r="D380" s="416"/>
    </row>
    <row r="381" spans="4:4" x14ac:dyDescent="0.15">
      <c r="D381" s="416"/>
    </row>
    <row r="382" spans="4:4" x14ac:dyDescent="0.15">
      <c r="D382" s="416"/>
    </row>
    <row r="383" spans="4:4" x14ac:dyDescent="0.15">
      <c r="D383" s="416"/>
    </row>
    <row r="384" spans="4:4" x14ac:dyDescent="0.15">
      <c r="D384" s="416"/>
    </row>
    <row r="385" spans="4:4" x14ac:dyDescent="0.15">
      <c r="D385" s="416"/>
    </row>
    <row r="386" spans="4:4" x14ac:dyDescent="0.15">
      <c r="D386" s="416"/>
    </row>
    <row r="387" spans="4:4" x14ac:dyDescent="0.15">
      <c r="D387" s="416"/>
    </row>
    <row r="388" spans="4:4" x14ac:dyDescent="0.15">
      <c r="D388" s="416"/>
    </row>
    <row r="389" spans="4:4" x14ac:dyDescent="0.15">
      <c r="D389" s="416"/>
    </row>
    <row r="390" spans="4:4" x14ac:dyDescent="0.15">
      <c r="D390" s="416"/>
    </row>
    <row r="391" spans="4:4" x14ac:dyDescent="0.15">
      <c r="D391" s="416"/>
    </row>
    <row r="392" spans="4:4" x14ac:dyDescent="0.15">
      <c r="D392" s="416"/>
    </row>
    <row r="393" spans="4:4" x14ac:dyDescent="0.15">
      <c r="D393" s="416"/>
    </row>
    <row r="394" spans="4:4" x14ac:dyDescent="0.15">
      <c r="D394" s="416"/>
    </row>
    <row r="395" spans="4:4" x14ac:dyDescent="0.15">
      <c r="D395" s="416"/>
    </row>
    <row r="396" spans="4:4" x14ac:dyDescent="0.15">
      <c r="D396" s="416"/>
    </row>
    <row r="397" spans="4:4" x14ac:dyDescent="0.15">
      <c r="D397" s="416"/>
    </row>
    <row r="398" spans="4:4" x14ac:dyDescent="0.15">
      <c r="D398" s="416"/>
    </row>
    <row r="399" spans="4:4" x14ac:dyDescent="0.15">
      <c r="D399" s="416"/>
    </row>
    <row r="400" spans="4:4" x14ac:dyDescent="0.15">
      <c r="D400" s="416"/>
    </row>
    <row r="401" spans="4:4" x14ac:dyDescent="0.15">
      <c r="D401" s="416"/>
    </row>
    <row r="402" spans="4:4" x14ac:dyDescent="0.15">
      <c r="D402" s="416"/>
    </row>
    <row r="403" spans="4:4" x14ac:dyDescent="0.15">
      <c r="D403" s="416"/>
    </row>
    <row r="404" spans="4:4" x14ac:dyDescent="0.15">
      <c r="D404" s="416"/>
    </row>
    <row r="405" spans="4:4" x14ac:dyDescent="0.15">
      <c r="D405" s="416"/>
    </row>
    <row r="406" spans="4:4" x14ac:dyDescent="0.15">
      <c r="D406" s="416"/>
    </row>
    <row r="407" spans="4:4" x14ac:dyDescent="0.15">
      <c r="D407" s="416"/>
    </row>
    <row r="408" spans="4:4" x14ac:dyDescent="0.15">
      <c r="D408" s="416"/>
    </row>
    <row r="409" spans="4:4" x14ac:dyDescent="0.15">
      <c r="D409" s="416"/>
    </row>
    <row r="410" spans="4:4" x14ac:dyDescent="0.15">
      <c r="D410" s="416"/>
    </row>
    <row r="411" spans="4:4" x14ac:dyDescent="0.15">
      <c r="D411" s="416"/>
    </row>
    <row r="412" spans="4:4" x14ac:dyDescent="0.15">
      <c r="D412" s="416"/>
    </row>
    <row r="413" spans="4:4" x14ac:dyDescent="0.15">
      <c r="D413" s="416"/>
    </row>
    <row r="414" spans="4:4" x14ac:dyDescent="0.15">
      <c r="D414" s="416"/>
    </row>
    <row r="415" spans="4:4" x14ac:dyDescent="0.15">
      <c r="D415" s="416"/>
    </row>
    <row r="416" spans="4:4" x14ac:dyDescent="0.15">
      <c r="D416" s="416"/>
    </row>
    <row r="417" spans="4:4" x14ac:dyDescent="0.15">
      <c r="D417" s="416"/>
    </row>
    <row r="418" spans="4:4" x14ac:dyDescent="0.15">
      <c r="D418" s="416"/>
    </row>
    <row r="419" spans="4:4" x14ac:dyDescent="0.15">
      <c r="D419" s="416"/>
    </row>
    <row r="420" spans="4:4" x14ac:dyDescent="0.15">
      <c r="D420" s="416"/>
    </row>
    <row r="421" spans="4:4" x14ac:dyDescent="0.15">
      <c r="D421" s="416"/>
    </row>
    <row r="422" spans="4:4" x14ac:dyDescent="0.15">
      <c r="D422" s="416"/>
    </row>
    <row r="423" spans="4:4" x14ac:dyDescent="0.15">
      <c r="D423" s="416"/>
    </row>
    <row r="424" spans="4:4" x14ac:dyDescent="0.15">
      <c r="D424" s="416"/>
    </row>
    <row r="425" spans="4:4" x14ac:dyDescent="0.15">
      <c r="D425" s="416"/>
    </row>
    <row r="426" spans="4:4" x14ac:dyDescent="0.15">
      <c r="D426" s="416"/>
    </row>
    <row r="427" spans="4:4" x14ac:dyDescent="0.15">
      <c r="D427" s="416"/>
    </row>
    <row r="428" spans="4:4" x14ac:dyDescent="0.15">
      <c r="D428" s="416"/>
    </row>
    <row r="429" spans="4:4" x14ac:dyDescent="0.15">
      <c r="D429" s="416"/>
    </row>
    <row r="430" spans="4:4" x14ac:dyDescent="0.15">
      <c r="D430" s="416"/>
    </row>
    <row r="431" spans="4:4" x14ac:dyDescent="0.15">
      <c r="D431" s="416"/>
    </row>
    <row r="432" spans="4:4" x14ac:dyDescent="0.15">
      <c r="D432" s="416"/>
    </row>
    <row r="433" spans="4:4" x14ac:dyDescent="0.15">
      <c r="D433" s="416"/>
    </row>
    <row r="434" spans="4:4" x14ac:dyDescent="0.15">
      <c r="D434" s="416"/>
    </row>
    <row r="435" spans="4:4" x14ac:dyDescent="0.15">
      <c r="D435" s="416"/>
    </row>
    <row r="436" spans="4:4" x14ac:dyDescent="0.15">
      <c r="D436" s="416"/>
    </row>
    <row r="437" spans="4:4" x14ac:dyDescent="0.15">
      <c r="D437" s="416"/>
    </row>
    <row r="438" spans="4:4" x14ac:dyDescent="0.15">
      <c r="D438" s="416"/>
    </row>
    <row r="439" spans="4:4" x14ac:dyDescent="0.15">
      <c r="D439" s="416"/>
    </row>
    <row r="440" spans="4:4" x14ac:dyDescent="0.15">
      <c r="D440" s="416"/>
    </row>
    <row r="441" spans="4:4" x14ac:dyDescent="0.15">
      <c r="D441" s="416"/>
    </row>
    <row r="442" spans="4:4" x14ac:dyDescent="0.15">
      <c r="D442" s="416"/>
    </row>
    <row r="443" spans="4:4" x14ac:dyDescent="0.15">
      <c r="D443" s="416"/>
    </row>
    <row r="444" spans="4:4" x14ac:dyDescent="0.15">
      <c r="D444" s="416"/>
    </row>
    <row r="445" spans="4:4" x14ac:dyDescent="0.15">
      <c r="D445" s="416"/>
    </row>
    <row r="446" spans="4:4" x14ac:dyDescent="0.15">
      <c r="D446" s="416"/>
    </row>
    <row r="447" spans="4:4" x14ac:dyDescent="0.15">
      <c r="D447" s="416"/>
    </row>
    <row r="448" spans="4:4" x14ac:dyDescent="0.15">
      <c r="D448" s="416"/>
    </row>
    <row r="449" spans="4:4" x14ac:dyDescent="0.15">
      <c r="D449" s="416"/>
    </row>
    <row r="450" spans="4:4" x14ac:dyDescent="0.15">
      <c r="D450" s="416"/>
    </row>
    <row r="451" spans="4:4" x14ac:dyDescent="0.15">
      <c r="D451" s="416"/>
    </row>
    <row r="452" spans="4:4" x14ac:dyDescent="0.15">
      <c r="D452" s="416"/>
    </row>
    <row r="453" spans="4:4" x14ac:dyDescent="0.15">
      <c r="D453" s="416"/>
    </row>
    <row r="454" spans="4:4" x14ac:dyDescent="0.15">
      <c r="D454" s="416"/>
    </row>
    <row r="455" spans="4:4" x14ac:dyDescent="0.15">
      <c r="D455" s="416"/>
    </row>
    <row r="456" spans="4:4" x14ac:dyDescent="0.15">
      <c r="D456" s="416"/>
    </row>
    <row r="457" spans="4:4" x14ac:dyDescent="0.15">
      <c r="D457" s="416"/>
    </row>
    <row r="458" spans="4:4" x14ac:dyDescent="0.15">
      <c r="D458" s="416"/>
    </row>
    <row r="459" spans="4:4" x14ac:dyDescent="0.15">
      <c r="D459" s="416"/>
    </row>
    <row r="460" spans="4:4" x14ac:dyDescent="0.15">
      <c r="D460" s="416"/>
    </row>
    <row r="461" spans="4:4" x14ac:dyDescent="0.15">
      <c r="D461" s="416"/>
    </row>
    <row r="462" spans="4:4" x14ac:dyDescent="0.15">
      <c r="D462" s="416"/>
    </row>
    <row r="463" spans="4:4" x14ac:dyDescent="0.15">
      <c r="D463" s="416"/>
    </row>
    <row r="464" spans="4:4" x14ac:dyDescent="0.15">
      <c r="D464" s="416"/>
    </row>
    <row r="465" spans="4:4" x14ac:dyDescent="0.15">
      <c r="D465" s="416"/>
    </row>
    <row r="466" spans="4:4" x14ac:dyDescent="0.15">
      <c r="D466" s="416"/>
    </row>
    <row r="467" spans="4:4" x14ac:dyDescent="0.15">
      <c r="D467" s="416"/>
    </row>
    <row r="468" spans="4:4" x14ac:dyDescent="0.15">
      <c r="D468" s="416"/>
    </row>
    <row r="469" spans="4:4" x14ac:dyDescent="0.15">
      <c r="D469" s="416"/>
    </row>
    <row r="470" spans="4:4" x14ac:dyDescent="0.15">
      <c r="D470" s="416"/>
    </row>
    <row r="471" spans="4:4" x14ac:dyDescent="0.15">
      <c r="D471" s="416"/>
    </row>
    <row r="472" spans="4:4" x14ac:dyDescent="0.15">
      <c r="D472" s="416"/>
    </row>
    <row r="473" spans="4:4" x14ac:dyDescent="0.15">
      <c r="D473" s="416"/>
    </row>
    <row r="474" spans="4:4" x14ac:dyDescent="0.15">
      <c r="D474" s="416"/>
    </row>
    <row r="475" spans="4:4" x14ac:dyDescent="0.15">
      <c r="D475" s="416"/>
    </row>
    <row r="476" spans="4:4" x14ac:dyDescent="0.15">
      <c r="D476" s="416"/>
    </row>
    <row r="477" spans="4:4" x14ac:dyDescent="0.15">
      <c r="D477" s="416"/>
    </row>
    <row r="478" spans="4:4" x14ac:dyDescent="0.15">
      <c r="D478" s="416"/>
    </row>
    <row r="479" spans="4:4" x14ac:dyDescent="0.15">
      <c r="D479" s="416"/>
    </row>
    <row r="480" spans="4:4" x14ac:dyDescent="0.15">
      <c r="D480" s="416"/>
    </row>
    <row r="481" spans="4:4" x14ac:dyDescent="0.15">
      <c r="D481" s="416"/>
    </row>
    <row r="482" spans="4:4" x14ac:dyDescent="0.15">
      <c r="D482" s="416"/>
    </row>
    <row r="483" spans="4:4" x14ac:dyDescent="0.15">
      <c r="D483" s="416"/>
    </row>
    <row r="484" spans="4:4" x14ac:dyDescent="0.15">
      <c r="D484" s="416"/>
    </row>
    <row r="485" spans="4:4" x14ac:dyDescent="0.15">
      <c r="D485" s="416"/>
    </row>
    <row r="486" spans="4:4" x14ac:dyDescent="0.15">
      <c r="D486" s="416"/>
    </row>
    <row r="487" spans="4:4" x14ac:dyDescent="0.15">
      <c r="D487" s="416"/>
    </row>
    <row r="488" spans="4:4" x14ac:dyDescent="0.15">
      <c r="D488" s="416"/>
    </row>
    <row r="489" spans="4:4" x14ac:dyDescent="0.15">
      <c r="D489" s="416"/>
    </row>
    <row r="490" spans="4:4" x14ac:dyDescent="0.15">
      <c r="D490" s="416"/>
    </row>
    <row r="491" spans="4:4" x14ac:dyDescent="0.15">
      <c r="D491" s="416"/>
    </row>
    <row r="492" spans="4:4" x14ac:dyDescent="0.15">
      <c r="D492" s="416"/>
    </row>
    <row r="493" spans="4:4" x14ac:dyDescent="0.15">
      <c r="D493" s="416"/>
    </row>
    <row r="494" spans="4:4" x14ac:dyDescent="0.15">
      <c r="D494" s="416"/>
    </row>
    <row r="495" spans="4:4" x14ac:dyDescent="0.15">
      <c r="D495" s="416"/>
    </row>
    <row r="496" spans="4:4" x14ac:dyDescent="0.15">
      <c r="D496" s="416"/>
    </row>
    <row r="497" spans="4:4" x14ac:dyDescent="0.15">
      <c r="D497" s="416"/>
    </row>
    <row r="498" spans="4:4" x14ac:dyDescent="0.15">
      <c r="D498" s="416"/>
    </row>
    <row r="499" spans="4:4" x14ac:dyDescent="0.15">
      <c r="D499" s="416"/>
    </row>
    <row r="500" spans="4:4" x14ac:dyDescent="0.15">
      <c r="D500" s="416"/>
    </row>
    <row r="501" spans="4:4" x14ac:dyDescent="0.15">
      <c r="D501" s="416"/>
    </row>
    <row r="502" spans="4:4" x14ac:dyDescent="0.15">
      <c r="D502" s="416"/>
    </row>
    <row r="503" spans="4:4" x14ac:dyDescent="0.15">
      <c r="D503" s="416"/>
    </row>
    <row r="504" spans="4:4" x14ac:dyDescent="0.15">
      <c r="D504" s="416"/>
    </row>
    <row r="505" spans="4:4" x14ac:dyDescent="0.15">
      <c r="D505" s="416"/>
    </row>
    <row r="506" spans="4:4" x14ac:dyDescent="0.15">
      <c r="D506" s="416"/>
    </row>
    <row r="507" spans="4:4" x14ac:dyDescent="0.15">
      <c r="D507" s="416"/>
    </row>
    <row r="508" spans="4:4" x14ac:dyDescent="0.15">
      <c r="D508" s="416"/>
    </row>
    <row r="509" spans="4:4" x14ac:dyDescent="0.15">
      <c r="D509" s="416"/>
    </row>
    <row r="510" spans="4:4" x14ac:dyDescent="0.15">
      <c r="D510" s="416"/>
    </row>
    <row r="511" spans="4:4" x14ac:dyDescent="0.15">
      <c r="D511" s="416"/>
    </row>
    <row r="512" spans="4:4" x14ac:dyDescent="0.15">
      <c r="D512" s="416"/>
    </row>
    <row r="513" spans="4:4" x14ac:dyDescent="0.15">
      <c r="D513" s="416"/>
    </row>
    <row r="514" spans="4:4" x14ac:dyDescent="0.15">
      <c r="D514" s="416"/>
    </row>
    <row r="515" spans="4:4" x14ac:dyDescent="0.15">
      <c r="D515" s="416"/>
    </row>
    <row r="516" spans="4:4" x14ac:dyDescent="0.15">
      <c r="D516" s="416"/>
    </row>
    <row r="517" spans="4:4" x14ac:dyDescent="0.15">
      <c r="D517" s="416"/>
    </row>
    <row r="518" spans="4:4" x14ac:dyDescent="0.15">
      <c r="D518" s="416"/>
    </row>
    <row r="519" spans="4:4" x14ac:dyDescent="0.15">
      <c r="D519" s="416"/>
    </row>
    <row r="520" spans="4:4" x14ac:dyDescent="0.15">
      <c r="D520" s="416"/>
    </row>
    <row r="521" spans="4:4" x14ac:dyDescent="0.15">
      <c r="D521" s="416"/>
    </row>
    <row r="522" spans="4:4" x14ac:dyDescent="0.15">
      <c r="D522" s="416"/>
    </row>
    <row r="523" spans="4:4" x14ac:dyDescent="0.15">
      <c r="D523" s="416"/>
    </row>
    <row r="524" spans="4:4" x14ac:dyDescent="0.15">
      <c r="D524" s="416"/>
    </row>
    <row r="525" spans="4:4" x14ac:dyDescent="0.15">
      <c r="D525" s="416"/>
    </row>
    <row r="526" spans="4:4" x14ac:dyDescent="0.15">
      <c r="D526" s="416"/>
    </row>
    <row r="527" spans="4:4" x14ac:dyDescent="0.15">
      <c r="D527" s="416"/>
    </row>
    <row r="528" spans="4:4" x14ac:dyDescent="0.15">
      <c r="D528" s="416"/>
    </row>
    <row r="529" spans="4:4" x14ac:dyDescent="0.15">
      <c r="D529" s="416"/>
    </row>
    <row r="530" spans="4:4" x14ac:dyDescent="0.15">
      <c r="D530" s="416"/>
    </row>
    <row r="531" spans="4:4" x14ac:dyDescent="0.15">
      <c r="D531" s="416"/>
    </row>
    <row r="532" spans="4:4" x14ac:dyDescent="0.15">
      <c r="D532" s="416"/>
    </row>
    <row r="533" spans="4:4" x14ac:dyDescent="0.15">
      <c r="D533" s="416"/>
    </row>
    <row r="534" spans="4:4" x14ac:dyDescent="0.15">
      <c r="D534" s="416"/>
    </row>
    <row r="535" spans="4:4" x14ac:dyDescent="0.15">
      <c r="D535" s="416"/>
    </row>
    <row r="536" spans="4:4" x14ac:dyDescent="0.15">
      <c r="D536" s="416"/>
    </row>
    <row r="537" spans="4:4" x14ac:dyDescent="0.15">
      <c r="D537" s="416"/>
    </row>
    <row r="538" spans="4:4" x14ac:dyDescent="0.15">
      <c r="D538" s="416"/>
    </row>
    <row r="539" spans="4:4" x14ac:dyDescent="0.15">
      <c r="D539" s="416"/>
    </row>
    <row r="540" spans="4:4" x14ac:dyDescent="0.15">
      <c r="D540" s="416"/>
    </row>
    <row r="541" spans="4:4" x14ac:dyDescent="0.15">
      <c r="D541" s="416"/>
    </row>
    <row r="542" spans="4:4" x14ac:dyDescent="0.15">
      <c r="D542" s="416"/>
    </row>
    <row r="543" spans="4:4" x14ac:dyDescent="0.15">
      <c r="D543" s="416"/>
    </row>
    <row r="544" spans="4:4" x14ac:dyDescent="0.15">
      <c r="D544" s="416"/>
    </row>
    <row r="545" spans="4:4" x14ac:dyDescent="0.15">
      <c r="D545" s="416"/>
    </row>
    <row r="546" spans="4:4" x14ac:dyDescent="0.15">
      <c r="D546" s="416"/>
    </row>
    <row r="547" spans="4:4" x14ac:dyDescent="0.15">
      <c r="D547" s="416"/>
    </row>
    <row r="548" spans="4:4" x14ac:dyDescent="0.15">
      <c r="D548" s="416"/>
    </row>
    <row r="549" spans="4:4" x14ac:dyDescent="0.15">
      <c r="D549" s="416"/>
    </row>
    <row r="550" spans="4:4" x14ac:dyDescent="0.15">
      <c r="D550" s="416"/>
    </row>
    <row r="551" spans="4:4" x14ac:dyDescent="0.15">
      <c r="D551" s="416"/>
    </row>
    <row r="552" spans="4:4" x14ac:dyDescent="0.15">
      <c r="D552" s="416"/>
    </row>
    <row r="553" spans="4:4" x14ac:dyDescent="0.15">
      <c r="D553" s="416"/>
    </row>
    <row r="554" spans="4:4" x14ac:dyDescent="0.15">
      <c r="D554" s="416"/>
    </row>
    <row r="555" spans="4:4" x14ac:dyDescent="0.15">
      <c r="D555" s="416"/>
    </row>
    <row r="556" spans="4:4" x14ac:dyDescent="0.15">
      <c r="D556" s="416"/>
    </row>
    <row r="557" spans="4:4" x14ac:dyDescent="0.15">
      <c r="D557" s="416"/>
    </row>
    <row r="558" spans="4:4" x14ac:dyDescent="0.15">
      <c r="D558" s="416"/>
    </row>
    <row r="559" spans="4:4" x14ac:dyDescent="0.15">
      <c r="D559" s="416"/>
    </row>
    <row r="560" spans="4:4" x14ac:dyDescent="0.15">
      <c r="D560" s="416"/>
    </row>
    <row r="561" spans="4:4" x14ac:dyDescent="0.15">
      <c r="D561" s="416"/>
    </row>
    <row r="562" spans="4:4" x14ac:dyDescent="0.15">
      <c r="D562" s="416"/>
    </row>
    <row r="563" spans="4:4" x14ac:dyDescent="0.15">
      <c r="D563" s="416"/>
    </row>
    <row r="564" spans="4:4" x14ac:dyDescent="0.15">
      <c r="D564" s="416"/>
    </row>
    <row r="565" spans="4:4" x14ac:dyDescent="0.15">
      <c r="D565" s="416"/>
    </row>
    <row r="566" spans="4:4" x14ac:dyDescent="0.15">
      <c r="D566" s="416"/>
    </row>
    <row r="567" spans="4:4" x14ac:dyDescent="0.15">
      <c r="D567" s="416"/>
    </row>
    <row r="568" spans="4:4" x14ac:dyDescent="0.15">
      <c r="D568" s="416"/>
    </row>
    <row r="569" spans="4:4" x14ac:dyDescent="0.15">
      <c r="D569" s="416"/>
    </row>
    <row r="570" spans="4:4" x14ac:dyDescent="0.15">
      <c r="D570" s="416"/>
    </row>
    <row r="571" spans="4:4" x14ac:dyDescent="0.15">
      <c r="D571" s="416"/>
    </row>
    <row r="572" spans="4:4" x14ac:dyDescent="0.15">
      <c r="D572" s="416"/>
    </row>
    <row r="573" spans="4:4" x14ac:dyDescent="0.15">
      <c r="D573" s="416"/>
    </row>
    <row r="574" spans="4:4" x14ac:dyDescent="0.15">
      <c r="D574" s="416"/>
    </row>
    <row r="575" spans="4:4" x14ac:dyDescent="0.15">
      <c r="D575" s="416"/>
    </row>
    <row r="576" spans="4:4" x14ac:dyDescent="0.15">
      <c r="D576" s="416"/>
    </row>
    <row r="577" spans="4:4" x14ac:dyDescent="0.15">
      <c r="D577" s="416"/>
    </row>
    <row r="578" spans="4:4" x14ac:dyDescent="0.15">
      <c r="D578" s="416"/>
    </row>
    <row r="579" spans="4:4" x14ac:dyDescent="0.15">
      <c r="D579" s="416"/>
    </row>
    <row r="580" spans="4:4" x14ac:dyDescent="0.15">
      <c r="D580" s="416"/>
    </row>
    <row r="581" spans="4:4" x14ac:dyDescent="0.15">
      <c r="D581" s="416"/>
    </row>
    <row r="582" spans="4:4" x14ac:dyDescent="0.15">
      <c r="D582" s="416"/>
    </row>
    <row r="583" spans="4:4" x14ac:dyDescent="0.15">
      <c r="D583" s="416"/>
    </row>
    <row r="584" spans="4:4" x14ac:dyDescent="0.15">
      <c r="D584" s="416"/>
    </row>
    <row r="585" spans="4:4" x14ac:dyDescent="0.15">
      <c r="D585" s="416"/>
    </row>
    <row r="586" spans="4:4" x14ac:dyDescent="0.15">
      <c r="D586" s="416"/>
    </row>
    <row r="587" spans="4:4" x14ac:dyDescent="0.15">
      <c r="D587" s="416"/>
    </row>
    <row r="588" spans="4:4" x14ac:dyDescent="0.15">
      <c r="D588" s="416"/>
    </row>
    <row r="589" spans="4:4" x14ac:dyDescent="0.15">
      <c r="D589" s="416"/>
    </row>
    <row r="590" spans="4:4" x14ac:dyDescent="0.15">
      <c r="D590" s="416"/>
    </row>
    <row r="591" spans="4:4" x14ac:dyDescent="0.15">
      <c r="D591" s="416"/>
    </row>
    <row r="592" spans="4:4" x14ac:dyDescent="0.15">
      <c r="D592" s="416"/>
    </row>
    <row r="593" spans="4:4" x14ac:dyDescent="0.15">
      <c r="D593" s="416"/>
    </row>
    <row r="594" spans="4:4" x14ac:dyDescent="0.15">
      <c r="D594" s="416"/>
    </row>
    <row r="595" spans="4:4" x14ac:dyDescent="0.15">
      <c r="D595" s="416"/>
    </row>
    <row r="596" spans="4:4" x14ac:dyDescent="0.15">
      <c r="D596" s="416"/>
    </row>
    <row r="597" spans="4:4" x14ac:dyDescent="0.15">
      <c r="D597" s="416"/>
    </row>
    <row r="598" spans="4:4" x14ac:dyDescent="0.15">
      <c r="D598" s="416"/>
    </row>
    <row r="599" spans="4:4" x14ac:dyDescent="0.15">
      <c r="D599" s="416"/>
    </row>
    <row r="600" spans="4:4" x14ac:dyDescent="0.15">
      <c r="D600" s="416"/>
    </row>
    <row r="601" spans="4:4" x14ac:dyDescent="0.15">
      <c r="D601" s="416"/>
    </row>
    <row r="602" spans="4:4" x14ac:dyDescent="0.15">
      <c r="D602" s="416"/>
    </row>
    <row r="603" spans="4:4" x14ac:dyDescent="0.15">
      <c r="D603" s="416"/>
    </row>
    <row r="604" spans="4:4" x14ac:dyDescent="0.15">
      <c r="D604" s="416"/>
    </row>
    <row r="605" spans="4:4" x14ac:dyDescent="0.15">
      <c r="D605" s="416"/>
    </row>
    <row r="606" spans="4:4" x14ac:dyDescent="0.15">
      <c r="D606" s="416"/>
    </row>
    <row r="607" spans="4:4" x14ac:dyDescent="0.15">
      <c r="D607" s="416"/>
    </row>
    <row r="608" spans="4:4" x14ac:dyDescent="0.15">
      <c r="D608" s="416"/>
    </row>
    <row r="609" spans="4:4" x14ac:dyDescent="0.15">
      <c r="D609" s="416"/>
    </row>
    <row r="610" spans="4:4" x14ac:dyDescent="0.15">
      <c r="D610" s="416"/>
    </row>
    <row r="611" spans="4:4" x14ac:dyDescent="0.15">
      <c r="D611" s="416"/>
    </row>
    <row r="612" spans="4:4" x14ac:dyDescent="0.15">
      <c r="D612" s="416"/>
    </row>
    <row r="613" spans="4:4" x14ac:dyDescent="0.15">
      <c r="D613" s="416"/>
    </row>
    <row r="614" spans="4:4" x14ac:dyDescent="0.15">
      <c r="D614" s="416"/>
    </row>
    <row r="615" spans="4:4" x14ac:dyDescent="0.15">
      <c r="D615" s="416"/>
    </row>
    <row r="616" spans="4:4" x14ac:dyDescent="0.15">
      <c r="D616" s="416"/>
    </row>
    <row r="617" spans="4:4" x14ac:dyDescent="0.15">
      <c r="D617" s="416"/>
    </row>
    <row r="618" spans="4:4" x14ac:dyDescent="0.15">
      <c r="D618" s="416"/>
    </row>
    <row r="619" spans="4:4" x14ac:dyDescent="0.15">
      <c r="D619" s="416"/>
    </row>
    <row r="620" spans="4:4" x14ac:dyDescent="0.15">
      <c r="D620" s="416"/>
    </row>
    <row r="621" spans="4:4" x14ac:dyDescent="0.15">
      <c r="D621" s="416"/>
    </row>
    <row r="622" spans="4:4" x14ac:dyDescent="0.15">
      <c r="D622" s="416"/>
    </row>
    <row r="623" spans="4:4" x14ac:dyDescent="0.15">
      <c r="D623" s="416"/>
    </row>
    <row r="624" spans="4:4" x14ac:dyDescent="0.15">
      <c r="D624" s="416"/>
    </row>
    <row r="625" spans="4:4" x14ac:dyDescent="0.15">
      <c r="D625" s="416"/>
    </row>
    <row r="626" spans="4:4" x14ac:dyDescent="0.15">
      <c r="D626" s="416"/>
    </row>
    <row r="627" spans="4:4" x14ac:dyDescent="0.15">
      <c r="D627" s="416"/>
    </row>
    <row r="628" spans="4:4" x14ac:dyDescent="0.15">
      <c r="D628" s="416"/>
    </row>
    <row r="629" spans="4:4" x14ac:dyDescent="0.15">
      <c r="D629" s="416"/>
    </row>
    <row r="630" spans="4:4" x14ac:dyDescent="0.15">
      <c r="D630" s="416"/>
    </row>
    <row r="631" spans="4:4" x14ac:dyDescent="0.15">
      <c r="D631" s="416"/>
    </row>
    <row r="632" spans="4:4" x14ac:dyDescent="0.15">
      <c r="D632" s="416"/>
    </row>
    <row r="633" spans="4:4" x14ac:dyDescent="0.15">
      <c r="D633" s="416"/>
    </row>
    <row r="634" spans="4:4" x14ac:dyDescent="0.15">
      <c r="D634" s="416"/>
    </row>
    <row r="635" spans="4:4" x14ac:dyDescent="0.15">
      <c r="D635" s="416"/>
    </row>
    <row r="636" spans="4:4" x14ac:dyDescent="0.15">
      <c r="D636" s="416"/>
    </row>
    <row r="637" spans="4:4" x14ac:dyDescent="0.15">
      <c r="D637" s="416"/>
    </row>
    <row r="638" spans="4:4" x14ac:dyDescent="0.15">
      <c r="D638" s="416"/>
    </row>
    <row r="639" spans="4:4" x14ac:dyDescent="0.15">
      <c r="D639" s="416"/>
    </row>
    <row r="640" spans="4:4" x14ac:dyDescent="0.15">
      <c r="D640" s="416"/>
    </row>
    <row r="641" spans="4:4" x14ac:dyDescent="0.15">
      <c r="D641" s="416"/>
    </row>
    <row r="642" spans="4:4" x14ac:dyDescent="0.15">
      <c r="D642" s="416"/>
    </row>
    <row r="643" spans="4:4" x14ac:dyDescent="0.15">
      <c r="D643" s="416"/>
    </row>
    <row r="644" spans="4:4" x14ac:dyDescent="0.15">
      <c r="D644" s="416"/>
    </row>
    <row r="645" spans="4:4" x14ac:dyDescent="0.15">
      <c r="D645" s="416"/>
    </row>
    <row r="646" spans="4:4" x14ac:dyDescent="0.15">
      <c r="D646" s="416"/>
    </row>
    <row r="647" spans="4:4" x14ac:dyDescent="0.15">
      <c r="D647" s="416"/>
    </row>
    <row r="648" spans="4:4" x14ac:dyDescent="0.15">
      <c r="D648" s="416"/>
    </row>
    <row r="649" spans="4:4" x14ac:dyDescent="0.15">
      <c r="D649" s="416"/>
    </row>
    <row r="650" spans="4:4" x14ac:dyDescent="0.15">
      <c r="D650" s="416"/>
    </row>
    <row r="651" spans="4:4" x14ac:dyDescent="0.15">
      <c r="D651" s="416"/>
    </row>
    <row r="652" spans="4:4" x14ac:dyDescent="0.15">
      <c r="D652" s="416"/>
    </row>
    <row r="653" spans="4:4" x14ac:dyDescent="0.15">
      <c r="D653" s="416"/>
    </row>
    <row r="654" spans="4:4" x14ac:dyDescent="0.15">
      <c r="D654" s="416"/>
    </row>
    <row r="655" spans="4:4" x14ac:dyDescent="0.15">
      <c r="D655" s="416"/>
    </row>
    <row r="656" spans="4:4" x14ac:dyDescent="0.15">
      <c r="D656" s="416"/>
    </row>
    <row r="657" spans="4:4" x14ac:dyDescent="0.15">
      <c r="D657" s="416"/>
    </row>
    <row r="658" spans="4:4" x14ac:dyDescent="0.15">
      <c r="D658" s="416"/>
    </row>
    <row r="659" spans="4:4" x14ac:dyDescent="0.15">
      <c r="D659" s="416"/>
    </row>
    <row r="660" spans="4:4" x14ac:dyDescent="0.15">
      <c r="D660" s="416"/>
    </row>
    <row r="661" spans="4:4" x14ac:dyDescent="0.15">
      <c r="D661" s="416"/>
    </row>
    <row r="662" spans="4:4" x14ac:dyDescent="0.15">
      <c r="D662" s="416"/>
    </row>
    <row r="663" spans="4:4" x14ac:dyDescent="0.15">
      <c r="D663" s="416"/>
    </row>
    <row r="664" spans="4:4" x14ac:dyDescent="0.15">
      <c r="D664" s="416"/>
    </row>
    <row r="665" spans="4:4" x14ac:dyDescent="0.15">
      <c r="D665" s="416"/>
    </row>
    <row r="666" spans="4:4" x14ac:dyDescent="0.15">
      <c r="D666" s="416"/>
    </row>
    <row r="667" spans="4:4" x14ac:dyDescent="0.15">
      <c r="D667" s="416"/>
    </row>
    <row r="668" spans="4:4" x14ac:dyDescent="0.15">
      <c r="D668" s="416"/>
    </row>
    <row r="669" spans="4:4" x14ac:dyDescent="0.15">
      <c r="D669" s="416"/>
    </row>
    <row r="670" spans="4:4" x14ac:dyDescent="0.15">
      <c r="D670" s="416"/>
    </row>
    <row r="671" spans="4:4" x14ac:dyDescent="0.15">
      <c r="D671" s="416"/>
    </row>
    <row r="672" spans="4:4" x14ac:dyDescent="0.15">
      <c r="D672" s="416"/>
    </row>
    <row r="673" spans="4:4" x14ac:dyDescent="0.15">
      <c r="D673" s="416"/>
    </row>
    <row r="674" spans="4:4" x14ac:dyDescent="0.15">
      <c r="D674" s="416"/>
    </row>
    <row r="675" spans="4:4" x14ac:dyDescent="0.15">
      <c r="D675" s="416"/>
    </row>
    <row r="676" spans="4:4" x14ac:dyDescent="0.15">
      <c r="D676" s="416"/>
    </row>
    <row r="677" spans="4:4" x14ac:dyDescent="0.15">
      <c r="D677" s="416"/>
    </row>
    <row r="678" spans="4:4" x14ac:dyDescent="0.15">
      <c r="D678" s="416"/>
    </row>
    <row r="679" spans="4:4" x14ac:dyDescent="0.15">
      <c r="D679" s="416"/>
    </row>
    <row r="680" spans="4:4" x14ac:dyDescent="0.15">
      <c r="D680" s="416"/>
    </row>
    <row r="681" spans="4:4" x14ac:dyDescent="0.15">
      <c r="D681" s="416"/>
    </row>
    <row r="682" spans="4:4" x14ac:dyDescent="0.15">
      <c r="D682" s="416"/>
    </row>
    <row r="683" spans="4:4" x14ac:dyDescent="0.15">
      <c r="D683" s="416"/>
    </row>
    <row r="684" spans="4:4" x14ac:dyDescent="0.15">
      <c r="D684" s="416"/>
    </row>
    <row r="685" spans="4:4" x14ac:dyDescent="0.15">
      <c r="D685" s="416"/>
    </row>
    <row r="686" spans="4:4" x14ac:dyDescent="0.15">
      <c r="D686" s="416"/>
    </row>
    <row r="687" spans="4:4" x14ac:dyDescent="0.15">
      <c r="D687" s="416"/>
    </row>
    <row r="688" spans="4:4" x14ac:dyDescent="0.15">
      <c r="D688" s="416"/>
    </row>
    <row r="689" spans="4:4" x14ac:dyDescent="0.15">
      <c r="D689" s="416"/>
    </row>
    <row r="690" spans="4:4" x14ac:dyDescent="0.15">
      <c r="D690" s="416"/>
    </row>
    <row r="691" spans="4:4" x14ac:dyDescent="0.15">
      <c r="D691" s="416"/>
    </row>
    <row r="692" spans="4:4" x14ac:dyDescent="0.15">
      <c r="D692" s="416"/>
    </row>
    <row r="693" spans="4:4" x14ac:dyDescent="0.15">
      <c r="D693" s="416"/>
    </row>
    <row r="694" spans="4:4" x14ac:dyDescent="0.15">
      <c r="D694" s="416"/>
    </row>
    <row r="695" spans="4:4" x14ac:dyDescent="0.15">
      <c r="D695" s="416"/>
    </row>
    <row r="696" spans="4:4" x14ac:dyDescent="0.15">
      <c r="D696" s="416"/>
    </row>
    <row r="697" spans="4:4" x14ac:dyDescent="0.15">
      <c r="D697" s="416"/>
    </row>
    <row r="698" spans="4:4" x14ac:dyDescent="0.15">
      <c r="D698" s="416"/>
    </row>
    <row r="699" spans="4:4" x14ac:dyDescent="0.15">
      <c r="D699" s="416"/>
    </row>
    <row r="700" spans="4:4" x14ac:dyDescent="0.15">
      <c r="D700" s="416"/>
    </row>
    <row r="701" spans="4:4" x14ac:dyDescent="0.15">
      <c r="D701" s="416"/>
    </row>
    <row r="702" spans="4:4" x14ac:dyDescent="0.15">
      <c r="D702" s="416"/>
    </row>
    <row r="703" spans="4:4" x14ac:dyDescent="0.15">
      <c r="D703" s="416"/>
    </row>
    <row r="704" spans="4:4" x14ac:dyDescent="0.15">
      <c r="D704" s="416"/>
    </row>
    <row r="705" spans="4:4" x14ac:dyDescent="0.15">
      <c r="D705" s="416"/>
    </row>
    <row r="706" spans="4:4" x14ac:dyDescent="0.15">
      <c r="D706" s="416"/>
    </row>
    <row r="707" spans="4:4" x14ac:dyDescent="0.15">
      <c r="D707" s="416"/>
    </row>
    <row r="708" spans="4:4" x14ac:dyDescent="0.15">
      <c r="D708" s="416"/>
    </row>
    <row r="709" spans="4:4" x14ac:dyDescent="0.15">
      <c r="D709" s="416"/>
    </row>
    <row r="710" spans="4:4" x14ac:dyDescent="0.15">
      <c r="D710" s="416"/>
    </row>
    <row r="711" spans="4:4" x14ac:dyDescent="0.15">
      <c r="D711" s="416"/>
    </row>
    <row r="712" spans="4:4" x14ac:dyDescent="0.15">
      <c r="D712" s="416"/>
    </row>
    <row r="713" spans="4:4" x14ac:dyDescent="0.15">
      <c r="D713" s="416"/>
    </row>
    <row r="714" spans="4:4" x14ac:dyDescent="0.15">
      <c r="D714" s="416"/>
    </row>
    <row r="715" spans="4:4" x14ac:dyDescent="0.15">
      <c r="D715" s="416"/>
    </row>
    <row r="716" spans="4:4" x14ac:dyDescent="0.15">
      <c r="D716" s="416"/>
    </row>
    <row r="717" spans="4:4" x14ac:dyDescent="0.15">
      <c r="D717" s="416"/>
    </row>
    <row r="718" spans="4:4" x14ac:dyDescent="0.15">
      <c r="D718" s="416"/>
    </row>
    <row r="719" spans="4:4" x14ac:dyDescent="0.15">
      <c r="D719" s="416"/>
    </row>
    <row r="720" spans="4:4" x14ac:dyDescent="0.15">
      <c r="D720" s="416"/>
    </row>
    <row r="721" spans="4:4" x14ac:dyDescent="0.15">
      <c r="D721" s="416"/>
    </row>
    <row r="722" spans="4:4" x14ac:dyDescent="0.15">
      <c r="D722" s="416"/>
    </row>
    <row r="723" spans="4:4" x14ac:dyDescent="0.15">
      <c r="D723" s="416"/>
    </row>
    <row r="724" spans="4:4" x14ac:dyDescent="0.15">
      <c r="D724" s="416"/>
    </row>
    <row r="725" spans="4:4" x14ac:dyDescent="0.15">
      <c r="D725" s="416"/>
    </row>
    <row r="726" spans="4:4" x14ac:dyDescent="0.15">
      <c r="D726" s="416"/>
    </row>
    <row r="727" spans="4:4" x14ac:dyDescent="0.15">
      <c r="D727" s="416"/>
    </row>
    <row r="728" spans="4:4" x14ac:dyDescent="0.15">
      <c r="D728" s="416"/>
    </row>
    <row r="729" spans="4:4" x14ac:dyDescent="0.15">
      <c r="D729" s="416"/>
    </row>
    <row r="730" spans="4:4" x14ac:dyDescent="0.15">
      <c r="D730" s="416"/>
    </row>
    <row r="731" spans="4:4" x14ac:dyDescent="0.15">
      <c r="D731" s="416"/>
    </row>
    <row r="732" spans="4:4" x14ac:dyDescent="0.15">
      <c r="D732" s="416"/>
    </row>
    <row r="733" spans="4:4" x14ac:dyDescent="0.15">
      <c r="D733" s="416"/>
    </row>
    <row r="734" spans="4:4" x14ac:dyDescent="0.15">
      <c r="D734" s="416"/>
    </row>
    <row r="735" spans="4:4" x14ac:dyDescent="0.15">
      <c r="D735" s="416"/>
    </row>
    <row r="736" spans="4:4" x14ac:dyDescent="0.15">
      <c r="D736" s="416"/>
    </row>
    <row r="737" spans="4:4" x14ac:dyDescent="0.15">
      <c r="D737" s="416"/>
    </row>
    <row r="738" spans="4:4" x14ac:dyDescent="0.15">
      <c r="D738" s="416"/>
    </row>
    <row r="739" spans="4:4" x14ac:dyDescent="0.15">
      <c r="D739" s="416"/>
    </row>
    <row r="740" spans="4:4" x14ac:dyDescent="0.15">
      <c r="D740" s="416"/>
    </row>
    <row r="741" spans="4:4" x14ac:dyDescent="0.15">
      <c r="D741" s="416"/>
    </row>
    <row r="742" spans="4:4" x14ac:dyDescent="0.15">
      <c r="D742" s="416"/>
    </row>
    <row r="743" spans="4:4" x14ac:dyDescent="0.15">
      <c r="D743" s="416"/>
    </row>
    <row r="744" spans="4:4" x14ac:dyDescent="0.15">
      <c r="D744" s="416"/>
    </row>
    <row r="745" spans="4:4" x14ac:dyDescent="0.15">
      <c r="D745" s="416"/>
    </row>
    <row r="746" spans="4:4" x14ac:dyDescent="0.15">
      <c r="D746" s="416"/>
    </row>
    <row r="747" spans="4:4" x14ac:dyDescent="0.15">
      <c r="D747" s="416"/>
    </row>
    <row r="748" spans="4:4" x14ac:dyDescent="0.15">
      <c r="D748" s="416"/>
    </row>
    <row r="749" spans="4:4" x14ac:dyDescent="0.15">
      <c r="D749" s="416"/>
    </row>
    <row r="750" spans="4:4" x14ac:dyDescent="0.15">
      <c r="D750" s="416"/>
    </row>
    <row r="751" spans="4:4" x14ac:dyDescent="0.15">
      <c r="D751" s="416"/>
    </row>
    <row r="752" spans="4:4" x14ac:dyDescent="0.15">
      <c r="D752" s="416"/>
    </row>
    <row r="753" spans="4:4" x14ac:dyDescent="0.15">
      <c r="D753" s="416"/>
    </row>
    <row r="754" spans="4:4" x14ac:dyDescent="0.15">
      <c r="D754" s="416"/>
    </row>
    <row r="755" spans="4:4" x14ac:dyDescent="0.15">
      <c r="D755" s="416"/>
    </row>
    <row r="756" spans="4:4" x14ac:dyDescent="0.15">
      <c r="D756" s="416"/>
    </row>
    <row r="757" spans="4:4" x14ac:dyDescent="0.15">
      <c r="D757" s="416"/>
    </row>
    <row r="758" spans="4:4" x14ac:dyDescent="0.15">
      <c r="D758" s="416"/>
    </row>
    <row r="759" spans="4:4" x14ac:dyDescent="0.15">
      <c r="D759" s="416"/>
    </row>
    <row r="760" spans="4:4" x14ac:dyDescent="0.15">
      <c r="D760" s="416"/>
    </row>
    <row r="761" spans="4:4" x14ac:dyDescent="0.15">
      <c r="D761" s="416"/>
    </row>
    <row r="762" spans="4:4" x14ac:dyDescent="0.15">
      <c r="D762" s="416"/>
    </row>
    <row r="763" spans="4:4" x14ac:dyDescent="0.15">
      <c r="D763" s="416"/>
    </row>
    <row r="764" spans="4:4" x14ac:dyDescent="0.15">
      <c r="D764" s="416"/>
    </row>
    <row r="765" spans="4:4" x14ac:dyDescent="0.15">
      <c r="D765" s="416"/>
    </row>
    <row r="766" spans="4:4" x14ac:dyDescent="0.15">
      <c r="D766" s="416"/>
    </row>
    <row r="767" spans="4:4" x14ac:dyDescent="0.15">
      <c r="D767" s="416"/>
    </row>
    <row r="768" spans="4:4" x14ac:dyDescent="0.15">
      <c r="D768" s="416"/>
    </row>
    <row r="769" spans="4:4" x14ac:dyDescent="0.15">
      <c r="D769" s="416"/>
    </row>
    <row r="770" spans="4:4" x14ac:dyDescent="0.15">
      <c r="D770" s="416"/>
    </row>
    <row r="771" spans="4:4" x14ac:dyDescent="0.15">
      <c r="D771" s="416"/>
    </row>
    <row r="772" spans="4:4" x14ac:dyDescent="0.15">
      <c r="D772" s="416"/>
    </row>
    <row r="773" spans="4:4" x14ac:dyDescent="0.15">
      <c r="D773" s="416"/>
    </row>
    <row r="774" spans="4:4" x14ac:dyDescent="0.15">
      <c r="D774" s="416"/>
    </row>
    <row r="775" spans="4:4" x14ac:dyDescent="0.15">
      <c r="D775" s="416"/>
    </row>
    <row r="776" spans="4:4" x14ac:dyDescent="0.15">
      <c r="D776" s="416"/>
    </row>
    <row r="777" spans="4:4" x14ac:dyDescent="0.15">
      <c r="D777" s="416"/>
    </row>
    <row r="778" spans="4:4" x14ac:dyDescent="0.15">
      <c r="D778" s="416"/>
    </row>
    <row r="779" spans="4:4" x14ac:dyDescent="0.15">
      <c r="D779" s="416"/>
    </row>
    <row r="780" spans="4:4" x14ac:dyDescent="0.15">
      <c r="D780" s="416"/>
    </row>
    <row r="781" spans="4:4" x14ac:dyDescent="0.15">
      <c r="D781" s="416"/>
    </row>
    <row r="782" spans="4:4" x14ac:dyDescent="0.15">
      <c r="D782" s="416"/>
    </row>
    <row r="783" spans="4:4" x14ac:dyDescent="0.15">
      <c r="D783" s="416"/>
    </row>
    <row r="784" spans="4:4" x14ac:dyDescent="0.15">
      <c r="D784" s="416"/>
    </row>
    <row r="785" spans="4:4" x14ac:dyDescent="0.15">
      <c r="D785" s="416"/>
    </row>
    <row r="786" spans="4:4" x14ac:dyDescent="0.15">
      <c r="D786" s="416"/>
    </row>
    <row r="787" spans="4:4" x14ac:dyDescent="0.15">
      <c r="D787" s="416"/>
    </row>
    <row r="788" spans="4:4" x14ac:dyDescent="0.15">
      <c r="D788" s="416"/>
    </row>
    <row r="789" spans="4:4" x14ac:dyDescent="0.15">
      <c r="D789" s="416"/>
    </row>
    <row r="790" spans="4:4" x14ac:dyDescent="0.15">
      <c r="D790" s="416"/>
    </row>
    <row r="791" spans="4:4" x14ac:dyDescent="0.15">
      <c r="D791" s="416"/>
    </row>
    <row r="792" spans="4:4" x14ac:dyDescent="0.15">
      <c r="D792" s="416"/>
    </row>
    <row r="793" spans="4:4" x14ac:dyDescent="0.15">
      <c r="D793" s="416"/>
    </row>
    <row r="794" spans="4:4" x14ac:dyDescent="0.15">
      <c r="D794" s="416"/>
    </row>
    <row r="795" spans="4:4" x14ac:dyDescent="0.15">
      <c r="D795" s="416"/>
    </row>
    <row r="796" spans="4:4" x14ac:dyDescent="0.15">
      <c r="D796" s="416"/>
    </row>
    <row r="797" spans="4:4" x14ac:dyDescent="0.15">
      <c r="D797" s="416"/>
    </row>
    <row r="798" spans="4:4" x14ac:dyDescent="0.15">
      <c r="D798" s="416"/>
    </row>
    <row r="799" spans="4:4" x14ac:dyDescent="0.15">
      <c r="D799" s="416"/>
    </row>
    <row r="800" spans="4:4" x14ac:dyDescent="0.15">
      <c r="D800" s="416"/>
    </row>
    <row r="801" spans="4:4" x14ac:dyDescent="0.15">
      <c r="D801" s="416"/>
    </row>
    <row r="802" spans="4:4" x14ac:dyDescent="0.15">
      <c r="D802" s="416"/>
    </row>
    <row r="803" spans="4:4" x14ac:dyDescent="0.15">
      <c r="D803" s="416"/>
    </row>
    <row r="804" spans="4:4" x14ac:dyDescent="0.15">
      <c r="D804" s="416"/>
    </row>
    <row r="805" spans="4:4" x14ac:dyDescent="0.15">
      <c r="D805" s="416"/>
    </row>
    <row r="806" spans="4:4" x14ac:dyDescent="0.15">
      <c r="D806" s="416"/>
    </row>
    <row r="807" spans="4:4" x14ac:dyDescent="0.15">
      <c r="D807" s="416"/>
    </row>
    <row r="808" spans="4:4" x14ac:dyDescent="0.15">
      <c r="D808" s="416"/>
    </row>
    <row r="809" spans="4:4" x14ac:dyDescent="0.15">
      <c r="D809" s="416"/>
    </row>
    <row r="810" spans="4:4" x14ac:dyDescent="0.15">
      <c r="D810" s="416"/>
    </row>
    <row r="811" spans="4:4" x14ac:dyDescent="0.15">
      <c r="D811" s="416"/>
    </row>
    <row r="812" spans="4:4" x14ac:dyDescent="0.15">
      <c r="D812" s="416"/>
    </row>
    <row r="813" spans="4:4" x14ac:dyDescent="0.15">
      <c r="D813" s="416"/>
    </row>
    <row r="814" spans="4:4" x14ac:dyDescent="0.15">
      <c r="D814" s="416"/>
    </row>
    <row r="815" spans="4:4" x14ac:dyDescent="0.15">
      <c r="D815" s="416"/>
    </row>
    <row r="816" spans="4:4" x14ac:dyDescent="0.15">
      <c r="D816" s="416"/>
    </row>
    <row r="817" spans="4:4" x14ac:dyDescent="0.15">
      <c r="D817" s="416"/>
    </row>
    <row r="818" spans="4:4" x14ac:dyDescent="0.15">
      <c r="D818" s="416"/>
    </row>
    <row r="819" spans="4:4" x14ac:dyDescent="0.15">
      <c r="D819" s="416"/>
    </row>
    <row r="820" spans="4:4" x14ac:dyDescent="0.15">
      <c r="D820" s="416"/>
    </row>
    <row r="821" spans="4:4" x14ac:dyDescent="0.15">
      <c r="D821" s="416"/>
    </row>
    <row r="822" spans="4:4" x14ac:dyDescent="0.15">
      <c r="D822" s="416"/>
    </row>
    <row r="823" spans="4:4" x14ac:dyDescent="0.15">
      <c r="D823" s="416"/>
    </row>
    <row r="824" spans="4:4" x14ac:dyDescent="0.15">
      <c r="D824" s="416"/>
    </row>
    <row r="825" spans="4:4" x14ac:dyDescent="0.15">
      <c r="D825" s="416"/>
    </row>
    <row r="826" spans="4:4" x14ac:dyDescent="0.15">
      <c r="D826" s="416"/>
    </row>
    <row r="827" spans="4:4" x14ac:dyDescent="0.15">
      <c r="D827" s="416"/>
    </row>
    <row r="828" spans="4:4" x14ac:dyDescent="0.15">
      <c r="D828" s="416"/>
    </row>
    <row r="829" spans="4:4" x14ac:dyDescent="0.15">
      <c r="D829" s="416"/>
    </row>
    <row r="830" spans="4:4" x14ac:dyDescent="0.15">
      <c r="D830" s="416"/>
    </row>
    <row r="831" spans="4:4" x14ac:dyDescent="0.15">
      <c r="D831" s="416"/>
    </row>
    <row r="832" spans="4:4" x14ac:dyDescent="0.15">
      <c r="D832" s="416"/>
    </row>
    <row r="833" spans="4:4" x14ac:dyDescent="0.15">
      <c r="D833" s="416"/>
    </row>
    <row r="834" spans="4:4" x14ac:dyDescent="0.15">
      <c r="D834" s="416"/>
    </row>
    <row r="835" spans="4:4" x14ac:dyDescent="0.15">
      <c r="D835" s="416"/>
    </row>
    <row r="836" spans="4:4" x14ac:dyDescent="0.15">
      <c r="D836" s="416"/>
    </row>
    <row r="837" spans="4:4" x14ac:dyDescent="0.15">
      <c r="D837" s="416"/>
    </row>
    <row r="838" spans="4:4" x14ac:dyDescent="0.15">
      <c r="D838" s="416"/>
    </row>
    <row r="839" spans="4:4" x14ac:dyDescent="0.15">
      <c r="D839" s="416"/>
    </row>
    <row r="840" spans="4:4" x14ac:dyDescent="0.15">
      <c r="D840" s="416"/>
    </row>
    <row r="841" spans="4:4" x14ac:dyDescent="0.15">
      <c r="D841" s="416"/>
    </row>
    <row r="842" spans="4:4" x14ac:dyDescent="0.15">
      <c r="D842" s="416"/>
    </row>
    <row r="843" spans="4:4" x14ac:dyDescent="0.15">
      <c r="D843" s="416"/>
    </row>
    <row r="844" spans="4:4" x14ac:dyDescent="0.15">
      <c r="D844" s="416"/>
    </row>
    <row r="845" spans="4:4" x14ac:dyDescent="0.15">
      <c r="D845" s="416"/>
    </row>
    <row r="846" spans="4:4" x14ac:dyDescent="0.15">
      <c r="D846" s="416"/>
    </row>
    <row r="847" spans="4:4" x14ac:dyDescent="0.15">
      <c r="D847" s="416"/>
    </row>
    <row r="848" spans="4:4" x14ac:dyDescent="0.15">
      <c r="D848" s="416"/>
    </row>
    <row r="849" spans="4:4" x14ac:dyDescent="0.15">
      <c r="D849" s="416"/>
    </row>
    <row r="850" spans="4:4" x14ac:dyDescent="0.15">
      <c r="D850" s="416"/>
    </row>
    <row r="851" spans="4:4" x14ac:dyDescent="0.15">
      <c r="D851" s="416"/>
    </row>
    <row r="852" spans="4:4" x14ac:dyDescent="0.15">
      <c r="D852" s="416"/>
    </row>
    <row r="853" spans="4:4" x14ac:dyDescent="0.15">
      <c r="D853" s="416"/>
    </row>
    <row r="854" spans="4:4" x14ac:dyDescent="0.15">
      <c r="D854" s="416"/>
    </row>
    <row r="855" spans="4:4" x14ac:dyDescent="0.15">
      <c r="D855" s="416"/>
    </row>
    <row r="856" spans="4:4" x14ac:dyDescent="0.15">
      <c r="D856" s="416"/>
    </row>
    <row r="857" spans="4:4" x14ac:dyDescent="0.15">
      <c r="D857" s="416"/>
    </row>
    <row r="858" spans="4:4" x14ac:dyDescent="0.15">
      <c r="D858" s="416"/>
    </row>
    <row r="859" spans="4:4" x14ac:dyDescent="0.15">
      <c r="D859" s="416"/>
    </row>
    <row r="860" spans="4:4" x14ac:dyDescent="0.15">
      <c r="D860" s="416"/>
    </row>
    <row r="861" spans="4:4" x14ac:dyDescent="0.15">
      <c r="D861" s="416"/>
    </row>
    <row r="862" spans="4:4" x14ac:dyDescent="0.15">
      <c r="D862" s="416"/>
    </row>
    <row r="863" spans="4:4" x14ac:dyDescent="0.15">
      <c r="D863" s="416"/>
    </row>
    <row r="864" spans="4:4" x14ac:dyDescent="0.15">
      <c r="D864" s="416"/>
    </row>
    <row r="865" spans="4:4" x14ac:dyDescent="0.15">
      <c r="D865" s="416"/>
    </row>
    <row r="866" spans="4:4" x14ac:dyDescent="0.15">
      <c r="D866" s="416"/>
    </row>
    <row r="867" spans="4:4" x14ac:dyDescent="0.15">
      <c r="D867" s="416"/>
    </row>
    <row r="868" spans="4:4" x14ac:dyDescent="0.15">
      <c r="D868" s="416"/>
    </row>
    <row r="869" spans="4:4" x14ac:dyDescent="0.15">
      <c r="D869" s="416"/>
    </row>
    <row r="870" spans="4:4" x14ac:dyDescent="0.15">
      <c r="D870" s="416"/>
    </row>
    <row r="871" spans="4:4" x14ac:dyDescent="0.15">
      <c r="D871" s="416"/>
    </row>
    <row r="872" spans="4:4" x14ac:dyDescent="0.15">
      <c r="D872" s="416"/>
    </row>
    <row r="873" spans="4:4" x14ac:dyDescent="0.15">
      <c r="D873" s="416"/>
    </row>
    <row r="874" spans="4:4" x14ac:dyDescent="0.15">
      <c r="D874" s="416"/>
    </row>
    <row r="875" spans="4:4" x14ac:dyDescent="0.15">
      <c r="D875" s="416"/>
    </row>
    <row r="876" spans="4:4" x14ac:dyDescent="0.15">
      <c r="D876" s="416"/>
    </row>
    <row r="877" spans="4:4" x14ac:dyDescent="0.15">
      <c r="D877" s="416"/>
    </row>
    <row r="878" spans="4:4" x14ac:dyDescent="0.15">
      <c r="D878" s="416"/>
    </row>
    <row r="879" spans="4:4" x14ac:dyDescent="0.15">
      <c r="D879" s="416"/>
    </row>
    <row r="880" spans="4:4" x14ac:dyDescent="0.15">
      <c r="D880" s="416"/>
    </row>
    <row r="881" spans="4:4" x14ac:dyDescent="0.15">
      <c r="D881" s="416"/>
    </row>
    <row r="882" spans="4:4" x14ac:dyDescent="0.15">
      <c r="D882" s="416"/>
    </row>
    <row r="883" spans="4:4" x14ac:dyDescent="0.15">
      <c r="D883" s="416"/>
    </row>
    <row r="884" spans="4:4" x14ac:dyDescent="0.15">
      <c r="D884" s="416"/>
    </row>
    <row r="885" spans="4:4" x14ac:dyDescent="0.15">
      <c r="D885" s="416"/>
    </row>
    <row r="886" spans="4:4" x14ac:dyDescent="0.15">
      <c r="D886" s="416"/>
    </row>
    <row r="887" spans="4:4" x14ac:dyDescent="0.15">
      <c r="D887" s="416"/>
    </row>
    <row r="888" spans="4:4" x14ac:dyDescent="0.15">
      <c r="D888" s="416"/>
    </row>
    <row r="889" spans="4:4" x14ac:dyDescent="0.15">
      <c r="D889" s="416"/>
    </row>
    <row r="890" spans="4:4" x14ac:dyDescent="0.15">
      <c r="D890" s="416"/>
    </row>
    <row r="891" spans="4:4" x14ac:dyDescent="0.15">
      <c r="D891" s="416"/>
    </row>
    <row r="892" spans="4:4" x14ac:dyDescent="0.15">
      <c r="D892" s="416"/>
    </row>
    <row r="893" spans="4:4" x14ac:dyDescent="0.15">
      <c r="D893" s="416"/>
    </row>
    <row r="894" spans="4:4" x14ac:dyDescent="0.15">
      <c r="D894" s="416"/>
    </row>
    <row r="895" spans="4:4" x14ac:dyDescent="0.15">
      <c r="D895" s="416"/>
    </row>
    <row r="896" spans="4:4" x14ac:dyDescent="0.15">
      <c r="D896" s="416"/>
    </row>
    <row r="897" spans="4:4" x14ac:dyDescent="0.15">
      <c r="D897" s="416"/>
    </row>
    <row r="898" spans="4:4" x14ac:dyDescent="0.15">
      <c r="D898" s="416"/>
    </row>
    <row r="899" spans="4:4" x14ac:dyDescent="0.15">
      <c r="D899" s="416"/>
    </row>
    <row r="900" spans="4:4" x14ac:dyDescent="0.15">
      <c r="D900" s="416"/>
    </row>
    <row r="901" spans="4:4" x14ac:dyDescent="0.15">
      <c r="D901" s="416"/>
    </row>
    <row r="902" spans="4:4" x14ac:dyDescent="0.15">
      <c r="D902" s="416"/>
    </row>
    <row r="903" spans="4:4" x14ac:dyDescent="0.15">
      <c r="D903" s="416"/>
    </row>
    <row r="904" spans="4:4" x14ac:dyDescent="0.15">
      <c r="D904" s="416"/>
    </row>
    <row r="905" spans="4:4" x14ac:dyDescent="0.15">
      <c r="D905" s="416"/>
    </row>
    <row r="906" spans="4:4" x14ac:dyDescent="0.15">
      <c r="D906" s="416"/>
    </row>
    <row r="907" spans="4:4" x14ac:dyDescent="0.15">
      <c r="D907" s="416"/>
    </row>
    <row r="908" spans="4:4" x14ac:dyDescent="0.15">
      <c r="D908" s="416"/>
    </row>
    <row r="909" spans="4:4" x14ac:dyDescent="0.15">
      <c r="D909" s="416"/>
    </row>
    <row r="910" spans="4:4" x14ac:dyDescent="0.15">
      <c r="D910" s="416"/>
    </row>
    <row r="911" spans="4:4" x14ac:dyDescent="0.15">
      <c r="D911" s="416"/>
    </row>
    <row r="912" spans="4:4" x14ac:dyDescent="0.15">
      <c r="D912" s="416"/>
    </row>
    <row r="913" spans="4:4" x14ac:dyDescent="0.15">
      <c r="D913" s="416"/>
    </row>
    <row r="914" spans="4:4" x14ac:dyDescent="0.15">
      <c r="D914" s="416"/>
    </row>
    <row r="915" spans="4:4" x14ac:dyDescent="0.15">
      <c r="D915" s="416"/>
    </row>
    <row r="916" spans="4:4" x14ac:dyDescent="0.15">
      <c r="D916" s="416"/>
    </row>
    <row r="917" spans="4:4" x14ac:dyDescent="0.15">
      <c r="D917" s="416"/>
    </row>
    <row r="918" spans="4:4" x14ac:dyDescent="0.15">
      <c r="D918" s="416"/>
    </row>
    <row r="919" spans="4:4" x14ac:dyDescent="0.15">
      <c r="D919" s="416"/>
    </row>
    <row r="920" spans="4:4" x14ac:dyDescent="0.15">
      <c r="D920" s="416"/>
    </row>
    <row r="921" spans="4:4" x14ac:dyDescent="0.15">
      <c r="D921" s="416"/>
    </row>
    <row r="922" spans="4:4" x14ac:dyDescent="0.15">
      <c r="D922" s="416"/>
    </row>
    <row r="923" spans="4:4" x14ac:dyDescent="0.15">
      <c r="D923" s="416"/>
    </row>
    <row r="924" spans="4:4" x14ac:dyDescent="0.15">
      <c r="D924" s="416"/>
    </row>
    <row r="925" spans="4:4" x14ac:dyDescent="0.15">
      <c r="D925" s="416"/>
    </row>
    <row r="926" spans="4:4" x14ac:dyDescent="0.15">
      <c r="D926" s="416"/>
    </row>
    <row r="927" spans="4:4" x14ac:dyDescent="0.15">
      <c r="D927" s="416"/>
    </row>
    <row r="928" spans="4:4" x14ac:dyDescent="0.15">
      <c r="D928" s="416"/>
    </row>
    <row r="929" spans="4:4" x14ac:dyDescent="0.15">
      <c r="D929" s="416"/>
    </row>
    <row r="930" spans="4:4" x14ac:dyDescent="0.15">
      <c r="D930" s="416"/>
    </row>
    <row r="931" spans="4:4" x14ac:dyDescent="0.15">
      <c r="D931" s="416"/>
    </row>
    <row r="932" spans="4:4" x14ac:dyDescent="0.15">
      <c r="D932" s="416"/>
    </row>
    <row r="933" spans="4:4" x14ac:dyDescent="0.15">
      <c r="D933" s="416"/>
    </row>
    <row r="934" spans="4:4" x14ac:dyDescent="0.15">
      <c r="D934" s="416"/>
    </row>
    <row r="935" spans="4:4" x14ac:dyDescent="0.15">
      <c r="D935" s="416"/>
    </row>
    <row r="936" spans="4:4" x14ac:dyDescent="0.15">
      <c r="D936" s="416"/>
    </row>
    <row r="937" spans="4:4" x14ac:dyDescent="0.15">
      <c r="D937" s="416"/>
    </row>
    <row r="938" spans="4:4" x14ac:dyDescent="0.15">
      <c r="D938" s="416"/>
    </row>
    <row r="939" spans="4:4" x14ac:dyDescent="0.15">
      <c r="D939" s="416"/>
    </row>
    <row r="940" spans="4:4" x14ac:dyDescent="0.15">
      <c r="D940" s="416"/>
    </row>
    <row r="941" spans="4:4" x14ac:dyDescent="0.15">
      <c r="D941" s="416"/>
    </row>
    <row r="942" spans="4:4" x14ac:dyDescent="0.15">
      <c r="D942" s="416"/>
    </row>
    <row r="943" spans="4:4" x14ac:dyDescent="0.15">
      <c r="D943" s="416"/>
    </row>
    <row r="944" spans="4:4" x14ac:dyDescent="0.15">
      <c r="D944" s="416"/>
    </row>
    <row r="945" spans="4:4" x14ac:dyDescent="0.15">
      <c r="D945" s="416"/>
    </row>
    <row r="946" spans="4:4" x14ac:dyDescent="0.15">
      <c r="D946" s="416"/>
    </row>
    <row r="947" spans="4:4" x14ac:dyDescent="0.15">
      <c r="D947" s="416"/>
    </row>
    <row r="948" spans="4:4" x14ac:dyDescent="0.15">
      <c r="D948" s="416"/>
    </row>
    <row r="949" spans="4:4" x14ac:dyDescent="0.15">
      <c r="D949" s="416"/>
    </row>
    <row r="950" spans="4:4" x14ac:dyDescent="0.15">
      <c r="D950" s="416"/>
    </row>
    <row r="951" spans="4:4" x14ac:dyDescent="0.15">
      <c r="D951" s="416"/>
    </row>
    <row r="952" spans="4:4" x14ac:dyDescent="0.15">
      <c r="D952" s="416"/>
    </row>
    <row r="953" spans="4:4" x14ac:dyDescent="0.15">
      <c r="D953" s="416"/>
    </row>
    <row r="954" spans="4:4" x14ac:dyDescent="0.15">
      <c r="D954" s="416"/>
    </row>
    <row r="955" spans="4:4" x14ac:dyDescent="0.15">
      <c r="D955" s="416"/>
    </row>
    <row r="956" spans="4:4" x14ac:dyDescent="0.15">
      <c r="D956" s="416"/>
    </row>
    <row r="957" spans="4:4" x14ac:dyDescent="0.15">
      <c r="D957" s="416"/>
    </row>
    <row r="958" spans="4:4" x14ac:dyDescent="0.15">
      <c r="D958" s="416"/>
    </row>
    <row r="959" spans="4:4" x14ac:dyDescent="0.15">
      <c r="D959" s="416"/>
    </row>
    <row r="960" spans="4:4" x14ac:dyDescent="0.15">
      <c r="D960" s="416"/>
    </row>
    <row r="961" spans="4:4" x14ac:dyDescent="0.15">
      <c r="D961" s="416"/>
    </row>
    <row r="962" spans="4:4" x14ac:dyDescent="0.15">
      <c r="D962" s="416"/>
    </row>
    <row r="963" spans="4:4" x14ac:dyDescent="0.15">
      <c r="D963" s="416"/>
    </row>
    <row r="964" spans="4:4" x14ac:dyDescent="0.15">
      <c r="D964" s="416"/>
    </row>
    <row r="965" spans="4:4" x14ac:dyDescent="0.15">
      <c r="D965" s="416"/>
    </row>
    <row r="966" spans="4:4" x14ac:dyDescent="0.15">
      <c r="D966" s="416"/>
    </row>
    <row r="967" spans="4:4" x14ac:dyDescent="0.15">
      <c r="D967" s="416"/>
    </row>
    <row r="968" spans="4:4" x14ac:dyDescent="0.15">
      <c r="D968" s="416"/>
    </row>
    <row r="969" spans="4:4" x14ac:dyDescent="0.15">
      <c r="D969" s="416"/>
    </row>
    <row r="970" spans="4:4" x14ac:dyDescent="0.15">
      <c r="D970" s="416"/>
    </row>
    <row r="971" spans="4:4" x14ac:dyDescent="0.15">
      <c r="D971" s="416"/>
    </row>
    <row r="972" spans="4:4" x14ac:dyDescent="0.15">
      <c r="D972" s="416"/>
    </row>
    <row r="973" spans="4:4" x14ac:dyDescent="0.15">
      <c r="D973" s="416"/>
    </row>
    <row r="974" spans="4:4" x14ac:dyDescent="0.15">
      <c r="D974" s="416"/>
    </row>
    <row r="975" spans="4:4" x14ac:dyDescent="0.15">
      <c r="D975" s="416"/>
    </row>
    <row r="976" spans="4:4" x14ac:dyDescent="0.15">
      <c r="D976" s="416"/>
    </row>
    <row r="977" spans="4:4" x14ac:dyDescent="0.15">
      <c r="D977" s="416"/>
    </row>
    <row r="978" spans="4:4" x14ac:dyDescent="0.15">
      <c r="D978" s="416"/>
    </row>
    <row r="979" spans="4:4" x14ac:dyDescent="0.15">
      <c r="D979" s="416"/>
    </row>
    <row r="980" spans="4:4" x14ac:dyDescent="0.15">
      <c r="D980" s="416"/>
    </row>
    <row r="981" spans="4:4" x14ac:dyDescent="0.15">
      <c r="D981" s="416"/>
    </row>
    <row r="982" spans="4:4" x14ac:dyDescent="0.15">
      <c r="D982" s="416"/>
    </row>
    <row r="983" spans="4:4" x14ac:dyDescent="0.15">
      <c r="D983" s="416"/>
    </row>
    <row r="984" spans="4:4" x14ac:dyDescent="0.15">
      <c r="D984" s="416"/>
    </row>
    <row r="985" spans="4:4" x14ac:dyDescent="0.15">
      <c r="D985" s="416"/>
    </row>
    <row r="986" spans="4:4" x14ac:dyDescent="0.15">
      <c r="D986" s="416"/>
    </row>
    <row r="987" spans="4:4" x14ac:dyDescent="0.15">
      <c r="D987" s="416"/>
    </row>
    <row r="988" spans="4:4" x14ac:dyDescent="0.15">
      <c r="D988" s="416"/>
    </row>
    <row r="989" spans="4:4" x14ac:dyDescent="0.15">
      <c r="D989" s="416"/>
    </row>
    <row r="990" spans="4:4" x14ac:dyDescent="0.15">
      <c r="D990" s="416"/>
    </row>
    <row r="991" spans="4:4" x14ac:dyDescent="0.15">
      <c r="D991" s="416"/>
    </row>
    <row r="992" spans="4:4" x14ac:dyDescent="0.15">
      <c r="D992" s="416"/>
    </row>
    <row r="993" spans="4:4" x14ac:dyDescent="0.15">
      <c r="D993" s="416"/>
    </row>
    <row r="994" spans="4:4" x14ac:dyDescent="0.15">
      <c r="D994" s="416"/>
    </row>
    <row r="995" spans="4:4" x14ac:dyDescent="0.15">
      <c r="D995" s="416"/>
    </row>
    <row r="996" spans="4:4" x14ac:dyDescent="0.15">
      <c r="D996" s="416"/>
    </row>
    <row r="997" spans="4:4" x14ac:dyDescent="0.15">
      <c r="D997" s="416"/>
    </row>
    <row r="998" spans="4:4" x14ac:dyDescent="0.15">
      <c r="D998" s="416"/>
    </row>
    <row r="999" spans="4:4" x14ac:dyDescent="0.15">
      <c r="D999" s="416"/>
    </row>
    <row r="1000" spans="4:4" x14ac:dyDescent="0.15">
      <c r="D1000" s="416"/>
    </row>
    <row r="1001" spans="4:4" x14ac:dyDescent="0.15">
      <c r="D1001" s="416"/>
    </row>
    <row r="1002" spans="4:4" x14ac:dyDescent="0.15">
      <c r="D1002" s="416"/>
    </row>
    <row r="1003" spans="4:4" x14ac:dyDescent="0.15">
      <c r="D1003" s="416"/>
    </row>
    <row r="1004" spans="4:4" x14ac:dyDescent="0.15">
      <c r="D1004" s="416"/>
    </row>
    <row r="1005" spans="4:4" x14ac:dyDescent="0.15">
      <c r="D1005" s="416"/>
    </row>
    <row r="1006" spans="4:4" x14ac:dyDescent="0.15">
      <c r="D1006" s="416"/>
    </row>
    <row r="1007" spans="4:4" x14ac:dyDescent="0.15">
      <c r="D1007" s="416"/>
    </row>
    <row r="1008" spans="4:4" x14ac:dyDescent="0.15">
      <c r="D1008" s="416"/>
    </row>
    <row r="1009" spans="4:4" x14ac:dyDescent="0.15">
      <c r="D1009" s="416"/>
    </row>
    <row r="1010" spans="4:4" x14ac:dyDescent="0.15">
      <c r="D1010" s="416"/>
    </row>
    <row r="1011" spans="4:4" x14ac:dyDescent="0.15">
      <c r="D1011" s="416"/>
    </row>
    <row r="1012" spans="4:4" x14ac:dyDescent="0.15">
      <c r="D1012" s="416"/>
    </row>
    <row r="1013" spans="4:4" x14ac:dyDescent="0.15">
      <c r="D1013" s="416"/>
    </row>
    <row r="1014" spans="4:4" x14ac:dyDescent="0.15">
      <c r="D1014" s="416"/>
    </row>
    <row r="1015" spans="4:4" x14ac:dyDescent="0.15">
      <c r="D1015" s="416"/>
    </row>
    <row r="1016" spans="4:4" x14ac:dyDescent="0.15">
      <c r="D1016" s="416"/>
    </row>
    <row r="1017" spans="4:4" x14ac:dyDescent="0.15">
      <c r="D1017" s="416"/>
    </row>
    <row r="1018" spans="4:4" x14ac:dyDescent="0.15">
      <c r="D1018" s="416"/>
    </row>
    <row r="1019" spans="4:4" x14ac:dyDescent="0.15">
      <c r="D1019" s="416"/>
    </row>
    <row r="1020" spans="4:4" x14ac:dyDescent="0.15">
      <c r="D1020" s="416"/>
    </row>
    <row r="1021" spans="4:4" x14ac:dyDescent="0.15">
      <c r="D1021" s="416"/>
    </row>
    <row r="1022" spans="4:4" x14ac:dyDescent="0.15">
      <c r="D1022" s="416"/>
    </row>
    <row r="1023" spans="4:4" x14ac:dyDescent="0.15">
      <c r="D1023" s="416"/>
    </row>
    <row r="1024" spans="4:4" x14ac:dyDescent="0.15">
      <c r="D1024" s="416"/>
    </row>
    <row r="1025" spans="4:4" x14ac:dyDescent="0.15">
      <c r="D1025" s="416"/>
    </row>
    <row r="1026" spans="4:4" x14ac:dyDescent="0.15">
      <c r="D1026" s="416"/>
    </row>
    <row r="1027" spans="4:4" x14ac:dyDescent="0.15">
      <c r="D1027" s="416"/>
    </row>
    <row r="1028" spans="4:4" x14ac:dyDescent="0.15">
      <c r="D1028" s="416"/>
    </row>
    <row r="1029" spans="4:4" x14ac:dyDescent="0.15">
      <c r="D1029" s="416"/>
    </row>
    <row r="1030" spans="4:4" x14ac:dyDescent="0.15">
      <c r="D1030" s="416"/>
    </row>
    <row r="1031" spans="4:4" x14ac:dyDescent="0.15">
      <c r="D1031" s="416"/>
    </row>
    <row r="1032" spans="4:4" x14ac:dyDescent="0.15">
      <c r="D1032" s="416"/>
    </row>
    <row r="1033" spans="4:4" x14ac:dyDescent="0.15">
      <c r="D1033" s="416"/>
    </row>
    <row r="1034" spans="4:4" x14ac:dyDescent="0.15">
      <c r="D1034" s="416"/>
    </row>
    <row r="1035" spans="4:4" x14ac:dyDescent="0.15">
      <c r="D1035" s="416"/>
    </row>
    <row r="1036" spans="4:4" x14ac:dyDescent="0.15">
      <c r="D1036" s="416"/>
    </row>
    <row r="1037" spans="4:4" x14ac:dyDescent="0.15">
      <c r="D1037" s="416"/>
    </row>
    <row r="1038" spans="4:4" x14ac:dyDescent="0.15">
      <c r="D1038" s="416"/>
    </row>
    <row r="1039" spans="4:4" x14ac:dyDescent="0.15">
      <c r="D1039" s="416"/>
    </row>
    <row r="1040" spans="4:4" x14ac:dyDescent="0.15">
      <c r="D1040" s="416"/>
    </row>
    <row r="1041" spans="4:4" x14ac:dyDescent="0.15">
      <c r="D1041" s="416"/>
    </row>
    <row r="1042" spans="4:4" x14ac:dyDescent="0.15">
      <c r="D1042" s="416"/>
    </row>
    <row r="1043" spans="4:4" x14ac:dyDescent="0.15">
      <c r="D1043" s="416"/>
    </row>
    <row r="1044" spans="4:4" x14ac:dyDescent="0.15">
      <c r="D1044" s="416"/>
    </row>
    <row r="1045" spans="4:4" x14ac:dyDescent="0.15">
      <c r="D1045" s="416"/>
    </row>
    <row r="1046" spans="4:4" x14ac:dyDescent="0.15">
      <c r="D1046" s="416"/>
    </row>
    <row r="1047" spans="4:4" x14ac:dyDescent="0.15">
      <c r="D1047" s="416"/>
    </row>
    <row r="1048" spans="4:4" x14ac:dyDescent="0.15">
      <c r="D1048" s="416"/>
    </row>
    <row r="1049" spans="4:4" x14ac:dyDescent="0.15">
      <c r="D1049" s="416"/>
    </row>
    <row r="1050" spans="4:4" x14ac:dyDescent="0.15">
      <c r="D1050" s="416"/>
    </row>
    <row r="1051" spans="4:4" x14ac:dyDescent="0.15">
      <c r="D1051" s="416"/>
    </row>
    <row r="1052" spans="4:4" x14ac:dyDescent="0.15">
      <c r="D1052" s="416"/>
    </row>
    <row r="1053" spans="4:4" x14ac:dyDescent="0.15">
      <c r="D1053" s="416"/>
    </row>
    <row r="1054" spans="4:4" x14ac:dyDescent="0.15">
      <c r="D1054" s="416"/>
    </row>
    <row r="1055" spans="4:4" x14ac:dyDescent="0.15">
      <c r="D1055" s="416"/>
    </row>
    <row r="1056" spans="4:4" x14ac:dyDescent="0.15">
      <c r="D1056" s="416"/>
    </row>
    <row r="1057" spans="4:4" x14ac:dyDescent="0.15">
      <c r="D1057" s="416"/>
    </row>
    <row r="1058" spans="4:4" x14ac:dyDescent="0.15">
      <c r="D1058" s="416"/>
    </row>
    <row r="1059" spans="4:4" x14ac:dyDescent="0.15">
      <c r="D1059" s="416"/>
    </row>
    <row r="1060" spans="4:4" x14ac:dyDescent="0.15">
      <c r="D1060" s="416"/>
    </row>
  </sheetData>
  <mergeCells count="2">
    <mergeCell ref="B4:D4"/>
    <mergeCell ref="B19:D19"/>
  </mergeCells>
  <pageMargins left="0.75" right="0.75" top="1" bottom="1" header="0.5" footer="0.5"/>
  <pageSetup paperSize="9" scale="91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67"/>
  <sheetViews>
    <sheetView topLeftCell="A17" workbookViewId="0">
      <selection activeCell="B1" sqref="B1"/>
    </sheetView>
  </sheetViews>
  <sheetFormatPr defaultRowHeight="10.5" x14ac:dyDescent="0.15"/>
  <cols>
    <col min="1" max="1" width="2.28515625" style="239" customWidth="1"/>
    <col min="2" max="2" width="57.5703125" style="182" customWidth="1"/>
    <col min="3" max="8" width="11.85546875" style="123" customWidth="1"/>
    <col min="9" max="9" width="9.140625" style="123"/>
    <col min="10" max="10" width="12.28515625" style="123" bestFit="1" customWidth="1"/>
    <col min="11" max="16384" width="9.140625" style="123"/>
  </cols>
  <sheetData>
    <row r="1" spans="1:8" ht="12.75" x14ac:dyDescent="0.2">
      <c r="B1" s="602" t="s">
        <v>424</v>
      </c>
    </row>
    <row r="2" spans="1:8" x14ac:dyDescent="0.15">
      <c r="B2" s="381"/>
    </row>
    <row r="3" spans="1:8" ht="17.100000000000001" customHeight="1" x14ac:dyDescent="0.15">
      <c r="B3" s="417" t="s">
        <v>103</v>
      </c>
      <c r="C3" s="200"/>
      <c r="D3" s="200"/>
      <c r="E3" s="200"/>
      <c r="F3" s="200"/>
      <c r="G3" s="200"/>
      <c r="H3" s="200"/>
    </row>
    <row r="4" spans="1:8" s="420" customFormat="1" ht="33" customHeight="1" x14ac:dyDescent="0.2">
      <c r="A4" s="418"/>
      <c r="B4" s="419" t="s">
        <v>425</v>
      </c>
      <c r="C4" s="242" t="s">
        <v>385</v>
      </c>
      <c r="D4" s="242" t="s">
        <v>413</v>
      </c>
      <c r="E4" s="242" t="s">
        <v>414</v>
      </c>
      <c r="F4" s="242" t="s">
        <v>415</v>
      </c>
      <c r="G4" s="242" t="s">
        <v>416</v>
      </c>
      <c r="H4" s="387" t="s">
        <v>97</v>
      </c>
    </row>
    <row r="5" spans="1:8" ht="15" customHeight="1" x14ac:dyDescent="0.15">
      <c r="B5" s="388" t="s">
        <v>426</v>
      </c>
      <c r="C5" s="389">
        <v>2199</v>
      </c>
      <c r="D5" s="389">
        <v>958</v>
      </c>
      <c r="E5" s="389">
        <v>3050</v>
      </c>
      <c r="F5" s="389">
        <v>0</v>
      </c>
      <c r="G5" s="389">
        <v>0</v>
      </c>
      <c r="H5" s="390">
        <f>SUM(C5:G5)</f>
        <v>6207</v>
      </c>
    </row>
    <row r="6" spans="1:8" ht="15" customHeight="1" x14ac:dyDescent="0.15">
      <c r="B6" s="391" t="s">
        <v>427</v>
      </c>
      <c r="C6" s="392">
        <v>1174</v>
      </c>
      <c r="D6" s="392">
        <v>798</v>
      </c>
      <c r="E6" s="392">
        <v>168</v>
      </c>
      <c r="F6" s="392">
        <v>0</v>
      </c>
      <c r="G6" s="392">
        <v>0</v>
      </c>
      <c r="H6" s="393">
        <f t="shared" ref="H6:H13" si="0">SUM(C6:G6)</f>
        <v>2140</v>
      </c>
    </row>
    <row r="7" spans="1:8" ht="15" customHeight="1" x14ac:dyDescent="0.15">
      <c r="B7" s="391" t="s">
        <v>428</v>
      </c>
      <c r="C7" s="392">
        <v>84342</v>
      </c>
      <c r="D7" s="392">
        <v>205915</v>
      </c>
      <c r="E7" s="392">
        <v>258092</v>
      </c>
      <c r="F7" s="392">
        <v>887736</v>
      </c>
      <c r="G7" s="392">
        <v>215548</v>
      </c>
      <c r="H7" s="393">
        <f t="shared" si="0"/>
        <v>1651633</v>
      </c>
    </row>
    <row r="8" spans="1:8" ht="15" customHeight="1" x14ac:dyDescent="0.15">
      <c r="B8" s="421" t="s">
        <v>429</v>
      </c>
      <c r="C8" s="392">
        <v>0</v>
      </c>
      <c r="D8" s="392">
        <v>370</v>
      </c>
      <c r="E8" s="392">
        <v>2692</v>
      </c>
      <c r="F8" s="392">
        <v>15446</v>
      </c>
      <c r="G8" s="392">
        <v>29607</v>
      </c>
      <c r="H8" s="422">
        <f t="shared" si="0"/>
        <v>48115</v>
      </c>
    </row>
    <row r="9" spans="1:8" ht="15" customHeight="1" x14ac:dyDescent="0.15">
      <c r="B9" s="391" t="s">
        <v>430</v>
      </c>
      <c r="C9" s="392">
        <v>22017</v>
      </c>
      <c r="D9" s="392">
        <v>-5020</v>
      </c>
      <c r="E9" s="392">
        <v>-35874</v>
      </c>
      <c r="F9" s="392">
        <v>-35365</v>
      </c>
      <c r="G9" s="392">
        <v>1331</v>
      </c>
      <c r="H9" s="393">
        <f t="shared" si="0"/>
        <v>-52911</v>
      </c>
    </row>
    <row r="10" spans="1:8" ht="15" hidden="1" customHeight="1" x14ac:dyDescent="0.15">
      <c r="B10" s="391" t="s">
        <v>431</v>
      </c>
      <c r="C10" s="392"/>
      <c r="D10" s="392"/>
      <c r="E10" s="392"/>
      <c r="F10" s="392"/>
      <c r="G10" s="392"/>
      <c r="H10" s="393">
        <f t="shared" si="0"/>
        <v>0</v>
      </c>
    </row>
    <row r="11" spans="1:8" ht="15" customHeight="1" x14ac:dyDescent="0.15">
      <c r="B11" s="391" t="s">
        <v>432</v>
      </c>
      <c r="C11" s="392">
        <v>7508</v>
      </c>
      <c r="D11" s="392">
        <v>502</v>
      </c>
      <c r="E11" s="392">
        <v>-5854</v>
      </c>
      <c r="F11" s="392">
        <v>-4070</v>
      </c>
      <c r="G11" s="392">
        <v>-120</v>
      </c>
      <c r="H11" s="393">
        <f t="shared" si="0"/>
        <v>-2034</v>
      </c>
    </row>
    <row r="12" spans="1:8" ht="15" customHeight="1" x14ac:dyDescent="0.15">
      <c r="B12" s="391" t="s">
        <v>433</v>
      </c>
      <c r="C12" s="392">
        <v>0</v>
      </c>
      <c r="D12" s="392">
        <v>-1</v>
      </c>
      <c r="E12" s="392">
        <v>0</v>
      </c>
      <c r="F12" s="392">
        <v>0</v>
      </c>
      <c r="G12" s="392">
        <v>0</v>
      </c>
      <c r="H12" s="393">
        <f t="shared" si="0"/>
        <v>-1</v>
      </c>
    </row>
    <row r="13" spans="1:8" ht="15" customHeight="1" thickBot="1" x14ac:dyDescent="0.2">
      <c r="B13" s="394" t="s">
        <v>222</v>
      </c>
      <c r="C13" s="395">
        <v>2477</v>
      </c>
      <c r="D13" s="395">
        <v>6844</v>
      </c>
      <c r="E13" s="395">
        <v>12605</v>
      </c>
      <c r="F13" s="395">
        <v>850</v>
      </c>
      <c r="G13" s="395">
        <v>0</v>
      </c>
      <c r="H13" s="396">
        <f t="shared" si="0"/>
        <v>22776</v>
      </c>
    </row>
    <row r="14" spans="1:8" ht="24.95" customHeight="1" thickBot="1" x14ac:dyDescent="0.2">
      <c r="B14" s="397" t="s">
        <v>434</v>
      </c>
      <c r="C14" s="398">
        <f>SUM(C5:C7,C9:C13)</f>
        <v>119717</v>
      </c>
      <c r="D14" s="398">
        <f t="shared" ref="D14:G14" si="1">SUM(D5:D7,D9:D13)</f>
        <v>209996</v>
      </c>
      <c r="E14" s="398">
        <f t="shared" si="1"/>
        <v>232187</v>
      </c>
      <c r="F14" s="398">
        <f t="shared" si="1"/>
        <v>849151</v>
      </c>
      <c r="G14" s="398">
        <f t="shared" si="1"/>
        <v>216759</v>
      </c>
      <c r="H14" s="399">
        <f>SUM(H5:H7,H9:H13)</f>
        <v>1627810</v>
      </c>
    </row>
    <row r="15" spans="1:8" ht="12.75" customHeight="1" x14ac:dyDescent="0.15">
      <c r="B15" s="200"/>
      <c r="C15" s="200"/>
      <c r="D15" s="200"/>
      <c r="E15" s="200"/>
      <c r="F15" s="200"/>
      <c r="G15" s="200"/>
      <c r="H15" s="200"/>
    </row>
    <row r="16" spans="1:8" ht="20.100000000000001" customHeight="1" x14ac:dyDescent="0.15">
      <c r="B16" s="417" t="s">
        <v>103</v>
      </c>
      <c r="C16" s="423"/>
      <c r="D16" s="423"/>
      <c r="E16" s="384"/>
      <c r="F16" s="200"/>
      <c r="G16" s="200"/>
      <c r="H16" s="200"/>
    </row>
    <row r="17" spans="1:8" ht="33" customHeight="1" thickBot="1" x14ac:dyDescent="0.2">
      <c r="A17" s="123"/>
      <c r="B17" s="419" t="s">
        <v>435</v>
      </c>
      <c r="C17" s="242" t="s">
        <v>385</v>
      </c>
      <c r="D17" s="242" t="s">
        <v>413</v>
      </c>
      <c r="E17" s="242" t="s">
        <v>414</v>
      </c>
      <c r="F17" s="242" t="s">
        <v>415</v>
      </c>
      <c r="G17" s="242" t="s">
        <v>416</v>
      </c>
      <c r="H17" s="387" t="s">
        <v>97</v>
      </c>
    </row>
    <row r="18" spans="1:8" ht="15" customHeight="1" thickBot="1" x14ac:dyDescent="0.2">
      <c r="B18" s="397" t="s">
        <v>436</v>
      </c>
      <c r="C18" s="398"/>
      <c r="D18" s="398"/>
      <c r="E18" s="398"/>
      <c r="F18" s="398"/>
      <c r="G18" s="398"/>
      <c r="H18" s="399"/>
    </row>
    <row r="19" spans="1:8" ht="15" customHeight="1" thickBot="1" x14ac:dyDescent="0.2">
      <c r="B19" s="397" t="s">
        <v>437</v>
      </c>
      <c r="C19" s="398">
        <v>18477230</v>
      </c>
      <c r="D19" s="398">
        <v>5981653</v>
      </c>
      <c r="E19" s="398">
        <v>6121559</v>
      </c>
      <c r="F19" s="398">
        <v>932698</v>
      </c>
      <c r="G19" s="398">
        <v>0</v>
      </c>
      <c r="H19" s="399">
        <f>SUM(C19:G19)</f>
        <v>31513140</v>
      </c>
    </row>
    <row r="20" spans="1:8" ht="15" customHeight="1" thickBot="1" x14ac:dyDescent="0.2">
      <c r="B20" s="397" t="s">
        <v>438</v>
      </c>
      <c r="C20" s="398">
        <v>18552994</v>
      </c>
      <c r="D20" s="398">
        <v>6003320</v>
      </c>
      <c r="E20" s="398">
        <v>6115410</v>
      </c>
      <c r="F20" s="398">
        <v>915710</v>
      </c>
      <c r="G20" s="398">
        <v>0</v>
      </c>
      <c r="H20" s="399">
        <f>SUM(C20:G20)</f>
        <v>31587434</v>
      </c>
    </row>
    <row r="21" spans="1:8" ht="12.75" customHeight="1" x14ac:dyDescent="0.15">
      <c r="B21" s="384"/>
      <c r="C21" s="423"/>
      <c r="D21" s="200"/>
      <c r="E21" s="200"/>
      <c r="F21" s="200"/>
      <c r="G21" s="200"/>
      <c r="H21" s="200"/>
    </row>
    <row r="22" spans="1:8" ht="12.75" customHeight="1" x14ac:dyDescent="0.15">
      <c r="B22" s="384"/>
      <c r="C22" s="423"/>
      <c r="D22" s="200"/>
      <c r="E22" s="200"/>
      <c r="F22" s="200"/>
      <c r="G22" s="200"/>
      <c r="H22" s="200"/>
    </row>
    <row r="23" spans="1:8" ht="20.100000000000001" customHeight="1" x14ac:dyDescent="0.15">
      <c r="A23" s="123"/>
      <c r="B23" s="417" t="s">
        <v>102</v>
      </c>
      <c r="C23" s="200"/>
      <c r="D23" s="200"/>
      <c r="E23" s="200"/>
      <c r="F23" s="200"/>
      <c r="G23" s="200"/>
      <c r="H23" s="200"/>
    </row>
    <row r="24" spans="1:8" ht="33" customHeight="1" x14ac:dyDescent="0.15">
      <c r="A24" s="123"/>
      <c r="B24" s="419" t="s">
        <v>425</v>
      </c>
      <c r="C24" s="242" t="s">
        <v>385</v>
      </c>
      <c r="D24" s="242" t="s">
        <v>413</v>
      </c>
      <c r="E24" s="242" t="s">
        <v>414</v>
      </c>
      <c r="F24" s="242" t="s">
        <v>415</v>
      </c>
      <c r="G24" s="242" t="s">
        <v>416</v>
      </c>
      <c r="H24" s="387" t="s">
        <v>97</v>
      </c>
    </row>
    <row r="25" spans="1:8" ht="15" customHeight="1" x14ac:dyDescent="0.15">
      <c r="A25" s="123"/>
      <c r="B25" s="388" t="s">
        <v>426</v>
      </c>
      <c r="C25" s="389">
        <v>4405</v>
      </c>
      <c r="D25" s="389">
        <v>12096</v>
      </c>
      <c r="E25" s="389">
        <v>2815</v>
      </c>
      <c r="F25" s="389">
        <v>505</v>
      </c>
      <c r="G25" s="389">
        <v>0</v>
      </c>
      <c r="H25" s="390">
        <f>SUM(C25:G25)</f>
        <v>19821</v>
      </c>
    </row>
    <row r="26" spans="1:8" ht="15" customHeight="1" x14ac:dyDescent="0.15">
      <c r="A26" s="123"/>
      <c r="B26" s="391" t="s">
        <v>427</v>
      </c>
      <c r="C26" s="392">
        <v>78</v>
      </c>
      <c r="D26" s="392">
        <v>331</v>
      </c>
      <c r="E26" s="392">
        <v>616</v>
      </c>
      <c r="F26" s="392">
        <v>93</v>
      </c>
      <c r="G26" s="392">
        <v>0</v>
      </c>
      <c r="H26" s="393">
        <f t="shared" ref="H26:H34" si="2">SUM(C26:G26)</f>
        <v>1118</v>
      </c>
    </row>
    <row r="27" spans="1:8" ht="15" customHeight="1" x14ac:dyDescent="0.15">
      <c r="A27" s="123"/>
      <c r="B27" s="391" t="s">
        <v>428</v>
      </c>
      <c r="C27" s="392">
        <v>74196</v>
      </c>
      <c r="D27" s="392">
        <v>360473</v>
      </c>
      <c r="E27" s="392">
        <v>692750</v>
      </c>
      <c r="F27" s="392">
        <v>1645746</v>
      </c>
      <c r="G27" s="392">
        <v>279670</v>
      </c>
      <c r="H27" s="393">
        <f t="shared" si="2"/>
        <v>3052835</v>
      </c>
    </row>
    <row r="28" spans="1:8" ht="15" hidden="1" customHeight="1" x14ac:dyDescent="0.15">
      <c r="A28" s="123"/>
      <c r="B28" s="421" t="s">
        <v>429</v>
      </c>
      <c r="C28" s="392">
        <v>0</v>
      </c>
      <c r="D28" s="392">
        <v>0</v>
      </c>
      <c r="E28" s="392">
        <v>0</v>
      </c>
      <c r="F28" s="392">
        <v>0</v>
      </c>
      <c r="G28" s="392">
        <v>0</v>
      </c>
      <c r="H28" s="393">
        <f t="shared" si="2"/>
        <v>0</v>
      </c>
    </row>
    <row r="29" spans="1:8" ht="15" customHeight="1" x14ac:dyDescent="0.15">
      <c r="A29" s="123"/>
      <c r="B29" s="391" t="s">
        <v>430</v>
      </c>
      <c r="C29" s="392">
        <v>14888</v>
      </c>
      <c r="D29" s="392">
        <v>-2452</v>
      </c>
      <c r="E29" s="392">
        <v>-18874</v>
      </c>
      <c r="F29" s="392">
        <v>-8278</v>
      </c>
      <c r="G29" s="392">
        <v>984</v>
      </c>
      <c r="H29" s="393">
        <f t="shared" si="2"/>
        <v>-13732</v>
      </c>
    </row>
    <row r="30" spans="1:8" ht="15" hidden="1" customHeight="1" x14ac:dyDescent="0.15">
      <c r="A30" s="123"/>
      <c r="B30" s="391" t="s">
        <v>431</v>
      </c>
      <c r="C30" s="392"/>
      <c r="D30" s="392"/>
      <c r="E30" s="392"/>
      <c r="F30" s="392"/>
      <c r="G30" s="392"/>
      <c r="H30" s="393">
        <f t="shared" si="2"/>
        <v>0</v>
      </c>
    </row>
    <row r="31" spans="1:8" ht="15" customHeight="1" x14ac:dyDescent="0.15">
      <c r="A31" s="123"/>
      <c r="B31" s="391" t="s">
        <v>432</v>
      </c>
      <c r="C31" s="392">
        <v>-2766</v>
      </c>
      <c r="D31" s="392">
        <v>1377</v>
      </c>
      <c r="E31" s="392">
        <v>-11212</v>
      </c>
      <c r="F31" s="392">
        <v>-141</v>
      </c>
      <c r="G31" s="392">
        <v>-2</v>
      </c>
      <c r="H31" s="393">
        <f t="shared" si="2"/>
        <v>-12744</v>
      </c>
    </row>
    <row r="32" spans="1:8" ht="15" hidden="1" customHeight="1" x14ac:dyDescent="0.15">
      <c r="A32" s="123"/>
      <c r="B32" s="391" t="s">
        <v>433</v>
      </c>
      <c r="C32" s="392">
        <v>0</v>
      </c>
      <c r="D32" s="392">
        <v>0</v>
      </c>
      <c r="E32" s="392">
        <v>0</v>
      </c>
      <c r="F32" s="392">
        <v>0</v>
      </c>
      <c r="G32" s="392">
        <v>0</v>
      </c>
      <c r="H32" s="393">
        <f t="shared" si="2"/>
        <v>0</v>
      </c>
    </row>
    <row r="33" spans="1:8" ht="15" customHeight="1" thickBot="1" x14ac:dyDescent="0.2">
      <c r="A33" s="123"/>
      <c r="B33" s="394" t="s">
        <v>222</v>
      </c>
      <c r="C33" s="395">
        <v>113</v>
      </c>
      <c r="D33" s="395">
        <v>2064</v>
      </c>
      <c r="E33" s="395">
        <v>3576</v>
      </c>
      <c r="F33" s="395">
        <v>381</v>
      </c>
      <c r="G33" s="395">
        <v>0</v>
      </c>
      <c r="H33" s="396">
        <f t="shared" si="2"/>
        <v>6134</v>
      </c>
    </row>
    <row r="34" spans="1:8" ht="24.95" customHeight="1" thickBot="1" x14ac:dyDescent="0.2">
      <c r="A34" s="123"/>
      <c r="B34" s="397" t="s">
        <v>434</v>
      </c>
      <c r="C34" s="398">
        <f>SUM(C25:C33)</f>
        <v>90914</v>
      </c>
      <c r="D34" s="398">
        <f>SUM(D25:D33)</f>
        <v>373889</v>
      </c>
      <c r="E34" s="398">
        <f>SUM(E25:E33)</f>
        <v>669671</v>
      </c>
      <c r="F34" s="398">
        <f>SUM(F25:F33)</f>
        <v>1638306</v>
      </c>
      <c r="G34" s="398">
        <f>SUM(G25:G33)</f>
        <v>280652</v>
      </c>
      <c r="H34" s="399">
        <f t="shared" si="2"/>
        <v>3053432</v>
      </c>
    </row>
    <row r="35" spans="1:8" x14ac:dyDescent="0.15">
      <c r="A35" s="123"/>
      <c r="B35" s="200"/>
      <c r="C35" s="200"/>
      <c r="D35" s="200"/>
      <c r="E35" s="200"/>
      <c r="F35" s="200"/>
      <c r="G35" s="200"/>
      <c r="H35" s="200"/>
    </row>
    <row r="36" spans="1:8" ht="20.100000000000001" customHeight="1" x14ac:dyDescent="0.15">
      <c r="A36" s="123"/>
      <c r="B36" s="417" t="s">
        <v>102</v>
      </c>
      <c r="C36" s="423"/>
      <c r="D36" s="423"/>
      <c r="E36" s="384"/>
      <c r="F36" s="200"/>
      <c r="G36" s="200"/>
      <c r="H36" s="200"/>
    </row>
    <row r="37" spans="1:8" ht="33" customHeight="1" thickBot="1" x14ac:dyDescent="0.2">
      <c r="A37" s="123"/>
      <c r="B37" s="419" t="s">
        <v>435</v>
      </c>
      <c r="C37" s="242" t="s">
        <v>385</v>
      </c>
      <c r="D37" s="242" t="s">
        <v>413</v>
      </c>
      <c r="E37" s="242" t="s">
        <v>414</v>
      </c>
      <c r="F37" s="242" t="s">
        <v>415</v>
      </c>
      <c r="G37" s="242" t="s">
        <v>416</v>
      </c>
      <c r="H37" s="387" t="s">
        <v>97</v>
      </c>
    </row>
    <row r="38" spans="1:8" ht="15" customHeight="1" thickBot="1" x14ac:dyDescent="0.2">
      <c r="A38" s="123"/>
      <c r="B38" s="397" t="s">
        <v>436</v>
      </c>
      <c r="C38" s="398"/>
      <c r="D38" s="398"/>
      <c r="E38" s="398"/>
      <c r="F38" s="398"/>
      <c r="G38" s="398"/>
      <c r="H38" s="399"/>
    </row>
    <row r="39" spans="1:8" ht="15" customHeight="1" thickBot="1" x14ac:dyDescent="0.2">
      <c r="A39" s="123"/>
      <c r="B39" s="397" t="s">
        <v>437</v>
      </c>
      <c r="C39" s="398">
        <v>15078298</v>
      </c>
      <c r="D39" s="398">
        <v>4600883</v>
      </c>
      <c r="E39" s="398">
        <v>8408120</v>
      </c>
      <c r="F39" s="398">
        <v>1051490</v>
      </c>
      <c r="G39" s="398">
        <v>0</v>
      </c>
      <c r="H39" s="399">
        <f>SUM(C39:G39)</f>
        <v>29138791</v>
      </c>
    </row>
    <row r="40" spans="1:8" ht="15" customHeight="1" thickBot="1" x14ac:dyDescent="0.2">
      <c r="A40" s="123"/>
      <c r="B40" s="397" t="s">
        <v>438</v>
      </c>
      <c r="C40" s="398">
        <v>15109535</v>
      </c>
      <c r="D40" s="398">
        <v>4588461</v>
      </c>
      <c r="E40" s="398">
        <v>8480786</v>
      </c>
      <c r="F40" s="398">
        <v>1034073</v>
      </c>
      <c r="G40" s="398">
        <v>0</v>
      </c>
      <c r="H40" s="399">
        <f>SUM(C40:G40)</f>
        <v>29212855</v>
      </c>
    </row>
    <row r="41" spans="1:8" x14ac:dyDescent="0.15">
      <c r="A41" s="123"/>
      <c r="B41" s="123"/>
    </row>
    <row r="42" spans="1:8" x14ac:dyDescent="0.15">
      <c r="A42" s="123"/>
      <c r="B42" s="123"/>
    </row>
    <row r="43" spans="1:8" x14ac:dyDescent="0.15">
      <c r="A43" s="123"/>
      <c r="B43" s="123"/>
    </row>
    <row r="44" spans="1:8" x14ac:dyDescent="0.15">
      <c r="A44" s="123"/>
      <c r="B44" s="123"/>
    </row>
    <row r="45" spans="1:8" x14ac:dyDescent="0.15">
      <c r="A45" s="123"/>
      <c r="B45" s="123"/>
    </row>
    <row r="46" spans="1:8" x14ac:dyDescent="0.15">
      <c r="A46" s="123"/>
      <c r="B46" s="123"/>
    </row>
    <row r="47" spans="1:8" ht="6" customHeight="1" x14ac:dyDescent="0.15">
      <c r="A47" s="123"/>
      <c r="B47" s="123"/>
    </row>
    <row r="48" spans="1:8" x14ac:dyDescent="0.15">
      <c r="A48" s="123"/>
      <c r="B48" s="123"/>
    </row>
    <row r="49" spans="1:2" x14ac:dyDescent="0.15">
      <c r="A49" s="123"/>
      <c r="B49" s="123"/>
    </row>
    <row r="50" spans="1:2" x14ac:dyDescent="0.15">
      <c r="A50" s="123"/>
      <c r="B50" s="123"/>
    </row>
    <row r="51" spans="1:2" x14ac:dyDescent="0.15">
      <c r="A51" s="123"/>
      <c r="B51" s="123"/>
    </row>
    <row r="52" spans="1:2" x14ac:dyDescent="0.15">
      <c r="A52" s="123"/>
      <c r="B52" s="123"/>
    </row>
    <row r="53" spans="1:2" x14ac:dyDescent="0.15">
      <c r="A53" s="123"/>
      <c r="B53" s="123"/>
    </row>
    <row r="54" spans="1:2" ht="6" customHeight="1" x14ac:dyDescent="0.15">
      <c r="A54" s="123"/>
      <c r="B54" s="123"/>
    </row>
    <row r="55" spans="1:2" x14ac:dyDescent="0.15">
      <c r="A55" s="123"/>
      <c r="B55" s="123"/>
    </row>
    <row r="56" spans="1:2" x14ac:dyDescent="0.15">
      <c r="A56" s="123"/>
      <c r="B56" s="123"/>
    </row>
    <row r="57" spans="1:2" x14ac:dyDescent="0.15">
      <c r="A57" s="123"/>
      <c r="B57" s="123"/>
    </row>
    <row r="58" spans="1:2" x14ac:dyDescent="0.15">
      <c r="A58" s="123"/>
      <c r="B58" s="123"/>
    </row>
    <row r="59" spans="1:2" x14ac:dyDescent="0.15">
      <c r="A59" s="123"/>
      <c r="B59" s="123"/>
    </row>
    <row r="60" spans="1:2" x14ac:dyDescent="0.15">
      <c r="A60" s="123"/>
      <c r="B60" s="123"/>
    </row>
    <row r="61" spans="1:2" x14ac:dyDescent="0.15">
      <c r="A61" s="123"/>
      <c r="B61" s="123"/>
    </row>
    <row r="62" spans="1:2" x14ac:dyDescent="0.15">
      <c r="A62" s="123"/>
      <c r="B62" s="123"/>
    </row>
    <row r="63" spans="1:2" x14ac:dyDescent="0.15">
      <c r="A63" s="123"/>
      <c r="B63" s="123"/>
    </row>
    <row r="64" spans="1:2" x14ac:dyDescent="0.15">
      <c r="A64" s="123"/>
      <c r="B64" s="123"/>
    </row>
    <row r="65" spans="1:2" x14ac:dyDescent="0.15">
      <c r="A65" s="123"/>
      <c r="B65" s="123"/>
    </row>
    <row r="66" spans="1:2" x14ac:dyDescent="0.15">
      <c r="A66" s="123"/>
      <c r="B66" s="123"/>
    </row>
    <row r="67" spans="1:2" x14ac:dyDescent="0.15">
      <c r="A67" s="123"/>
      <c r="B67" s="123"/>
    </row>
  </sheetData>
  <pageMargins left="0.75" right="0.75" top="1" bottom="1" header="0.5" footer="0.5"/>
  <pageSetup paperSize="9" fitToHeight="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B2:F7"/>
  <sheetViews>
    <sheetView workbookViewId="0">
      <selection activeCell="D29" sqref="D29"/>
    </sheetView>
  </sheetViews>
  <sheetFormatPr defaultRowHeight="12.75" x14ac:dyDescent="0.2"/>
  <cols>
    <col min="1" max="1" width="9.140625" style="343"/>
    <col min="2" max="2" width="48" style="32" bestFit="1" customWidth="1"/>
    <col min="3" max="4" width="25.7109375" style="32" customWidth="1"/>
    <col min="5" max="6" width="25.7109375" style="32" hidden="1" customWidth="1"/>
    <col min="7" max="16384" width="9.140625" style="343"/>
  </cols>
  <sheetData>
    <row r="2" spans="2:6" ht="24.95" customHeight="1" thickBot="1" x14ac:dyDescent="0.25">
      <c r="B2" s="424" t="s">
        <v>439</v>
      </c>
      <c r="C2" s="425" t="s">
        <v>440</v>
      </c>
      <c r="D2" s="426" t="s">
        <v>441</v>
      </c>
      <c r="E2" s="425" t="s">
        <v>440</v>
      </c>
      <c r="F2" s="427" t="s">
        <v>441</v>
      </c>
    </row>
    <row r="3" spans="2:6" ht="20.100000000000001" customHeight="1" thickTop="1" thickBot="1" x14ac:dyDescent="0.25">
      <c r="B3" s="428" t="s">
        <v>442</v>
      </c>
      <c r="C3" s="429">
        <v>0.45</v>
      </c>
      <c r="D3" s="430">
        <v>1.2999999999999999E-2</v>
      </c>
      <c r="E3" s="431">
        <v>0.55000000000000004</v>
      </c>
      <c r="F3" s="432">
        <v>1.4E-2</v>
      </c>
    </row>
    <row r="4" spans="2:6" ht="20.100000000000001" customHeight="1" thickBot="1" x14ac:dyDescent="0.25">
      <c r="B4" s="433" t="s">
        <v>443</v>
      </c>
      <c r="C4" s="429">
        <v>0.43</v>
      </c>
      <c r="D4" s="430">
        <v>1.2999999999999999E-2</v>
      </c>
      <c r="E4" s="431">
        <v>0.33</v>
      </c>
      <c r="F4" s="432">
        <v>8.9999999999999993E-3</v>
      </c>
    </row>
    <row r="5" spans="2:6" ht="20.100000000000001" customHeight="1" thickBot="1" x14ac:dyDescent="0.25">
      <c r="B5" s="433" t="s">
        <v>444</v>
      </c>
      <c r="C5" s="429">
        <v>0.02</v>
      </c>
      <c r="D5" s="430">
        <v>1E-3</v>
      </c>
      <c r="E5" s="431">
        <v>0.11</v>
      </c>
      <c r="F5" s="432">
        <v>3.0000000000000001E-3</v>
      </c>
    </row>
    <row r="6" spans="2:6" ht="20.100000000000001" customHeight="1" thickBot="1" x14ac:dyDescent="0.25">
      <c r="B6" s="433" t="s">
        <v>445</v>
      </c>
      <c r="C6" s="429">
        <v>0.1</v>
      </c>
      <c r="D6" s="430">
        <v>-3.0000000000000001E-3</v>
      </c>
      <c r="E6" s="431">
        <v>0.01</v>
      </c>
      <c r="F6" s="432">
        <v>0</v>
      </c>
    </row>
    <row r="7" spans="2:6" ht="20.100000000000001" customHeight="1" thickBot="1" x14ac:dyDescent="0.25">
      <c r="B7" s="433" t="s">
        <v>446</v>
      </c>
      <c r="C7" s="429">
        <v>1</v>
      </c>
      <c r="D7" s="430">
        <v>2.4E-2</v>
      </c>
      <c r="E7" s="431">
        <v>1</v>
      </c>
      <c r="F7" s="432">
        <v>2.5999999999999999E-2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G26"/>
  <sheetViews>
    <sheetView topLeftCell="B1" zoomScale="110" workbookViewId="0">
      <selection activeCell="C26" sqref="C26"/>
    </sheetView>
  </sheetViews>
  <sheetFormatPr defaultRowHeight="10.5" x14ac:dyDescent="0.15"/>
  <cols>
    <col min="1" max="1" width="2.28515625" style="239" customWidth="1"/>
    <col min="2" max="2" width="46.5703125" style="182" customWidth="1"/>
    <col min="3" max="6" width="15.7109375" style="347" customWidth="1"/>
    <col min="7" max="16384" width="9.140625" style="123"/>
  </cols>
  <sheetData>
    <row r="2" spans="1:7" ht="15" customHeight="1" thickBot="1" x14ac:dyDescent="0.2">
      <c r="B2" s="240"/>
      <c r="C2" s="640" t="s">
        <v>103</v>
      </c>
      <c r="D2" s="688"/>
      <c r="E2" s="689" t="s">
        <v>102</v>
      </c>
      <c r="F2" s="690"/>
    </row>
    <row r="3" spans="1:7" ht="24.95" customHeight="1" x14ac:dyDescent="0.15">
      <c r="B3" s="434"/>
      <c r="C3" s="435" t="s">
        <v>447</v>
      </c>
      <c r="D3" s="435" t="s">
        <v>448</v>
      </c>
      <c r="E3" s="435" t="s">
        <v>447</v>
      </c>
      <c r="F3" s="436" t="s">
        <v>448</v>
      </c>
      <c r="G3" s="182"/>
    </row>
    <row r="4" spans="1:7" ht="17.100000000000001" customHeight="1" thickBot="1" x14ac:dyDescent="0.2">
      <c r="B4" s="401" t="s">
        <v>449</v>
      </c>
      <c r="C4" s="437"/>
      <c r="D4" s="438"/>
      <c r="E4" s="438"/>
      <c r="F4" s="439"/>
    </row>
    <row r="5" spans="1:7" ht="17.100000000000001" customHeight="1" thickBot="1" x14ac:dyDescent="0.2">
      <c r="B5" s="397" t="s">
        <v>157</v>
      </c>
      <c r="C5" s="440">
        <v>3082855</v>
      </c>
      <c r="D5" s="441">
        <v>3079257</v>
      </c>
      <c r="E5" s="440">
        <v>1897334</v>
      </c>
      <c r="F5" s="442">
        <v>1895673</v>
      </c>
    </row>
    <row r="6" spans="1:7" ht="17.100000000000001" customHeight="1" thickBot="1" x14ac:dyDescent="0.2">
      <c r="B6" s="397" t="s">
        <v>331</v>
      </c>
      <c r="C6" s="441">
        <v>81763277</v>
      </c>
      <c r="D6" s="441">
        <v>82917783</v>
      </c>
      <c r="E6" s="441">
        <v>78433546</v>
      </c>
      <c r="F6" s="442">
        <v>78962650</v>
      </c>
    </row>
    <row r="7" spans="1:7" s="444" customFormat="1" ht="17.100000000000001" customHeight="1" thickBot="1" x14ac:dyDescent="0.2">
      <c r="A7" s="443"/>
      <c r="B7" s="397" t="s">
        <v>450</v>
      </c>
      <c r="C7" s="441">
        <v>47434490</v>
      </c>
      <c r="D7" s="441">
        <v>48649710</v>
      </c>
      <c r="E7" s="441">
        <v>44726181</v>
      </c>
      <c r="F7" s="442">
        <v>45635346</v>
      </c>
    </row>
    <row r="8" spans="1:7" ht="17.100000000000001" customHeight="1" x14ac:dyDescent="0.15">
      <c r="B8" s="445" t="s">
        <v>451</v>
      </c>
      <c r="C8" s="446">
        <v>5843990</v>
      </c>
      <c r="D8" s="447">
        <v>5885276</v>
      </c>
      <c r="E8" s="446">
        <v>5214087</v>
      </c>
      <c r="F8" s="448">
        <v>5283808</v>
      </c>
    </row>
    <row r="9" spans="1:7" ht="17.100000000000001" customHeight="1" x14ac:dyDescent="0.15">
      <c r="B9" s="449" t="s">
        <v>452</v>
      </c>
      <c r="C9" s="358">
        <v>41590500</v>
      </c>
      <c r="D9" s="450">
        <v>42764434</v>
      </c>
      <c r="E9" s="358">
        <v>39512094</v>
      </c>
      <c r="F9" s="451">
        <v>40351538</v>
      </c>
    </row>
    <row r="10" spans="1:7" ht="17.100000000000001" customHeight="1" thickBot="1" x14ac:dyDescent="0.2">
      <c r="B10" s="452" t="s">
        <v>453</v>
      </c>
      <c r="C10" s="362">
        <v>34853185</v>
      </c>
      <c r="D10" s="453">
        <v>35827969</v>
      </c>
      <c r="E10" s="362">
        <v>33692879</v>
      </c>
      <c r="F10" s="454">
        <v>34412912</v>
      </c>
    </row>
    <row r="11" spans="1:7" s="444" customFormat="1" ht="17.100000000000001" customHeight="1" thickBot="1" x14ac:dyDescent="0.2">
      <c r="A11" s="443"/>
      <c r="B11" s="397" t="s">
        <v>163</v>
      </c>
      <c r="C11" s="441">
        <v>32872882</v>
      </c>
      <c r="D11" s="441">
        <v>32812343</v>
      </c>
      <c r="E11" s="441">
        <v>32004393</v>
      </c>
      <c r="F11" s="442">
        <v>31635612</v>
      </c>
    </row>
    <row r="12" spans="1:7" ht="17.100000000000001" customHeight="1" x14ac:dyDescent="0.15">
      <c r="B12" s="445" t="s">
        <v>451</v>
      </c>
      <c r="C12" s="446">
        <v>3934915</v>
      </c>
      <c r="D12" s="447">
        <v>3905205</v>
      </c>
      <c r="E12" s="446">
        <v>3771327</v>
      </c>
      <c r="F12" s="448">
        <v>3737886</v>
      </c>
    </row>
    <row r="13" spans="1:7" ht="17.100000000000001" customHeight="1" x14ac:dyDescent="0.15">
      <c r="B13" s="449" t="s">
        <v>454</v>
      </c>
      <c r="C13" s="450">
        <v>27210974</v>
      </c>
      <c r="D13" s="450">
        <v>27179853</v>
      </c>
      <c r="E13" s="450">
        <v>25788441</v>
      </c>
      <c r="F13" s="451">
        <v>25453099</v>
      </c>
    </row>
    <row r="14" spans="1:7" ht="17.100000000000001" customHeight="1" x14ac:dyDescent="0.15">
      <c r="B14" s="455" t="s">
        <v>455</v>
      </c>
      <c r="C14" s="358">
        <v>5008394</v>
      </c>
      <c r="D14" s="450">
        <v>4975669</v>
      </c>
      <c r="E14" s="358">
        <v>5667803</v>
      </c>
      <c r="F14" s="451">
        <v>5591521</v>
      </c>
    </row>
    <row r="15" spans="1:7" ht="17.100000000000001" customHeight="1" x14ac:dyDescent="0.15">
      <c r="B15" s="455" t="s">
        <v>456</v>
      </c>
      <c r="C15" s="358">
        <v>22202580</v>
      </c>
      <c r="D15" s="450">
        <v>22204184</v>
      </c>
      <c r="E15" s="358">
        <v>20120638</v>
      </c>
      <c r="F15" s="451">
        <v>19861578</v>
      </c>
    </row>
    <row r="16" spans="1:7" ht="17.100000000000001" customHeight="1" x14ac:dyDescent="0.15">
      <c r="B16" s="449" t="s">
        <v>457</v>
      </c>
      <c r="C16" s="358">
        <v>56676</v>
      </c>
      <c r="D16" s="450">
        <v>56676</v>
      </c>
      <c r="E16" s="358">
        <v>1031029</v>
      </c>
      <c r="F16" s="451">
        <v>1031029</v>
      </c>
    </row>
    <row r="17" spans="1:6" ht="17.100000000000001" customHeight="1" thickBot="1" x14ac:dyDescent="0.2">
      <c r="B17" s="456" t="s">
        <v>458</v>
      </c>
      <c r="C17" s="362">
        <v>1670317</v>
      </c>
      <c r="D17" s="453">
        <v>1670609</v>
      </c>
      <c r="E17" s="362">
        <v>1413596</v>
      </c>
      <c r="F17" s="454">
        <v>1413598</v>
      </c>
    </row>
    <row r="18" spans="1:6" s="444" customFormat="1" ht="17.100000000000001" customHeight="1" thickBot="1" x14ac:dyDescent="0.2">
      <c r="A18" s="443"/>
      <c r="B18" s="397" t="s">
        <v>166</v>
      </c>
      <c r="C18" s="441">
        <v>1227481</v>
      </c>
      <c r="D18" s="441">
        <v>1227306</v>
      </c>
      <c r="E18" s="441">
        <v>1519617</v>
      </c>
      <c r="F18" s="442">
        <v>1508337</v>
      </c>
    </row>
    <row r="19" spans="1:6" s="444" customFormat="1" ht="17.100000000000001" customHeight="1" thickBot="1" x14ac:dyDescent="0.2">
      <c r="A19" s="443"/>
      <c r="B19" s="397" t="s">
        <v>459</v>
      </c>
      <c r="C19" s="441">
        <v>228424</v>
      </c>
      <c r="D19" s="441">
        <v>228424</v>
      </c>
      <c r="E19" s="441">
        <v>183355</v>
      </c>
      <c r="F19" s="442">
        <v>183355</v>
      </c>
    </row>
    <row r="20" spans="1:6" ht="17.100000000000001" customHeight="1" thickBot="1" x14ac:dyDescent="0.2">
      <c r="B20" s="457" t="s">
        <v>460</v>
      </c>
      <c r="C20" s="458"/>
      <c r="D20" s="458"/>
      <c r="E20" s="459"/>
      <c r="F20" s="460"/>
    </row>
    <row r="21" spans="1:6" ht="17.100000000000001" customHeight="1" thickBot="1" x14ac:dyDescent="0.2">
      <c r="B21" s="397" t="s">
        <v>342</v>
      </c>
      <c r="C21" s="441">
        <v>8486753</v>
      </c>
      <c r="D21" s="441">
        <v>8509677</v>
      </c>
      <c r="E21" s="441">
        <v>12019331</v>
      </c>
      <c r="F21" s="442">
        <v>11813534</v>
      </c>
    </row>
    <row r="22" spans="1:6" ht="17.100000000000001" customHeight="1" thickBot="1" x14ac:dyDescent="0.2">
      <c r="B22" s="397" t="s">
        <v>344</v>
      </c>
      <c r="C22" s="441">
        <v>91417962</v>
      </c>
      <c r="D22" s="441">
        <v>91535698</v>
      </c>
      <c r="E22" s="441">
        <v>81140866</v>
      </c>
      <c r="F22" s="442">
        <v>81266808</v>
      </c>
    </row>
    <row r="23" spans="1:6" ht="24.95" customHeight="1" thickBot="1" x14ac:dyDescent="0.2">
      <c r="B23" s="397" t="s">
        <v>345</v>
      </c>
      <c r="C23" s="441">
        <v>12660389</v>
      </c>
      <c r="D23" s="441">
        <v>12909157</v>
      </c>
      <c r="E23" s="441">
        <v>8946195</v>
      </c>
      <c r="F23" s="442">
        <v>8890686</v>
      </c>
    </row>
    <row r="24" spans="1:6" ht="17.100000000000001" customHeight="1" thickBot="1" x14ac:dyDescent="0.2">
      <c r="B24" s="397" t="s">
        <v>350</v>
      </c>
      <c r="C24" s="441">
        <v>3943349</v>
      </c>
      <c r="D24" s="441">
        <v>3853900</v>
      </c>
      <c r="E24" s="441">
        <v>3827315</v>
      </c>
      <c r="F24" s="442">
        <v>3919644</v>
      </c>
    </row>
    <row r="26" spans="1:6" x14ac:dyDescent="0.15">
      <c r="C26" s="461"/>
    </row>
  </sheetData>
  <mergeCells count="2">
    <mergeCell ref="C2:D2"/>
    <mergeCell ref="E2:F2"/>
  </mergeCells>
  <pageMargins left="0.75" right="0.75" top="1" bottom="1" header="0.5" footer="0.5"/>
  <pageSetup paperSize="9" scale="8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E38"/>
  <sheetViews>
    <sheetView zoomScale="90" zoomScaleNormal="90" workbookViewId="0">
      <selection activeCell="C32" sqref="C32"/>
    </sheetView>
  </sheetViews>
  <sheetFormatPr defaultRowHeight="10.5" x14ac:dyDescent="0.15"/>
  <cols>
    <col min="1" max="1" width="56.42578125" style="123" customWidth="1"/>
    <col min="2" max="5" width="18.140625" style="123" customWidth="1"/>
    <col min="6" max="16384" width="9.140625" style="123"/>
  </cols>
  <sheetData>
    <row r="1" spans="1:5" ht="11.25" thickBot="1" x14ac:dyDescent="0.2">
      <c r="B1" s="462"/>
      <c r="C1" s="462"/>
      <c r="D1" s="462"/>
      <c r="E1" s="462"/>
    </row>
    <row r="2" spans="1:5" ht="15.95" customHeight="1" thickBot="1" x14ac:dyDescent="0.2">
      <c r="A2" s="691" t="s">
        <v>103</v>
      </c>
      <c r="B2" s="693" t="s">
        <v>461</v>
      </c>
      <c r="C2" s="463" t="s">
        <v>462</v>
      </c>
      <c r="D2" s="463" t="s">
        <v>463</v>
      </c>
      <c r="E2" s="464" t="s">
        <v>464</v>
      </c>
    </row>
    <row r="3" spans="1:5" ht="52.5" x14ac:dyDescent="0.15">
      <c r="A3" s="692"/>
      <c r="B3" s="694"/>
      <c r="C3" s="465" t="s">
        <v>465</v>
      </c>
      <c r="D3" s="465" t="s">
        <v>466</v>
      </c>
      <c r="E3" s="466" t="s">
        <v>467</v>
      </c>
    </row>
    <row r="4" spans="1:5" ht="17.100000000000001" customHeight="1" thickBot="1" x14ac:dyDescent="0.2">
      <c r="A4" s="467" t="s">
        <v>468</v>
      </c>
      <c r="B4" s="468"/>
      <c r="C4" s="469"/>
      <c r="D4" s="469"/>
      <c r="E4" s="470"/>
    </row>
    <row r="5" spans="1:5" ht="17.100000000000001" customHeight="1" thickBot="1" x14ac:dyDescent="0.2">
      <c r="A5" s="471" t="s">
        <v>449</v>
      </c>
      <c r="B5" s="472"/>
      <c r="C5" s="473"/>
      <c r="D5" s="473"/>
      <c r="E5" s="474"/>
    </row>
    <row r="6" spans="1:5" ht="17.100000000000001" customHeight="1" x14ac:dyDescent="0.15">
      <c r="A6" s="475" t="s">
        <v>157</v>
      </c>
      <c r="B6" s="476">
        <v>3079257</v>
      </c>
      <c r="C6" s="476">
        <v>0</v>
      </c>
      <c r="D6" s="476">
        <v>0</v>
      </c>
      <c r="E6" s="477">
        <v>3079257</v>
      </c>
    </row>
    <row r="7" spans="1:5" ht="17.100000000000001" customHeight="1" thickBot="1" x14ac:dyDescent="0.2">
      <c r="A7" s="478" t="s">
        <v>331</v>
      </c>
      <c r="B7" s="395">
        <v>82917783</v>
      </c>
      <c r="C7" s="395">
        <v>0</v>
      </c>
      <c r="D7" s="395">
        <v>0</v>
      </c>
      <c r="E7" s="479">
        <v>82917783</v>
      </c>
    </row>
    <row r="8" spans="1:5" ht="9.9499999999999993" customHeight="1" thickBot="1" x14ac:dyDescent="0.2">
      <c r="A8" s="480"/>
      <c r="B8" s="402"/>
      <c r="C8" s="402"/>
      <c r="D8" s="402"/>
      <c r="E8" s="402"/>
    </row>
    <row r="9" spans="1:5" ht="17.100000000000001" customHeight="1" thickBot="1" x14ac:dyDescent="0.2">
      <c r="A9" s="481" t="s">
        <v>460</v>
      </c>
      <c r="B9" s="482"/>
      <c r="C9" s="482"/>
      <c r="D9" s="482"/>
      <c r="E9" s="482"/>
    </row>
    <row r="10" spans="1:5" ht="17.100000000000001" customHeight="1" x14ac:dyDescent="0.15">
      <c r="A10" s="475" t="s">
        <v>342</v>
      </c>
      <c r="B10" s="476">
        <v>8509677</v>
      </c>
      <c r="C10" s="476">
        <v>0</v>
      </c>
      <c r="D10" s="483">
        <v>6987831</v>
      </c>
      <c r="E10" s="484">
        <v>1521846</v>
      </c>
    </row>
    <row r="11" spans="1:5" ht="17.100000000000001" customHeight="1" x14ac:dyDescent="0.15">
      <c r="A11" s="485" t="s">
        <v>344</v>
      </c>
      <c r="B11" s="392">
        <v>91535698</v>
      </c>
      <c r="C11" s="392">
        <v>0</v>
      </c>
      <c r="D11" s="162">
        <v>6048113</v>
      </c>
      <c r="E11" s="486">
        <v>85487585</v>
      </c>
    </row>
    <row r="12" spans="1:5" ht="17.100000000000001" customHeight="1" x14ac:dyDescent="0.15">
      <c r="A12" s="485" t="s">
        <v>345</v>
      </c>
      <c r="B12" s="392">
        <v>12909157</v>
      </c>
      <c r="C12" s="162">
        <v>7570459</v>
      </c>
      <c r="D12" s="392">
        <v>0</v>
      </c>
      <c r="E12" s="422">
        <v>5338698</v>
      </c>
    </row>
    <row r="13" spans="1:5" ht="17.100000000000001" customHeight="1" thickBot="1" x14ac:dyDescent="0.2">
      <c r="A13" s="487" t="s">
        <v>350</v>
      </c>
      <c r="B13" s="395">
        <v>3853900</v>
      </c>
      <c r="C13" s="395">
        <v>0</v>
      </c>
      <c r="D13" s="395">
        <v>3853900</v>
      </c>
      <c r="E13" s="479">
        <v>0</v>
      </c>
    </row>
    <row r="14" spans="1:5" ht="9.9499999999999993" customHeight="1" thickBot="1" x14ac:dyDescent="0.2">
      <c r="A14" s="488"/>
      <c r="B14" s="220"/>
      <c r="C14" s="220"/>
      <c r="D14" s="220"/>
      <c r="E14" s="220"/>
    </row>
    <row r="15" spans="1:5" ht="17.100000000000001" customHeight="1" x14ac:dyDescent="0.15">
      <c r="A15" s="489" t="s">
        <v>469</v>
      </c>
      <c r="B15" s="490">
        <v>85997040</v>
      </c>
      <c r="C15" s="490">
        <v>0</v>
      </c>
      <c r="D15" s="490">
        <v>0</v>
      </c>
      <c r="E15" s="491">
        <v>85997040</v>
      </c>
    </row>
    <row r="16" spans="1:5" ht="17.100000000000001" customHeight="1" thickBot="1" x14ac:dyDescent="0.2">
      <c r="A16" s="492" t="s">
        <v>470</v>
      </c>
      <c r="B16" s="493">
        <v>116808432</v>
      </c>
      <c r="C16" s="493">
        <v>7570459</v>
      </c>
      <c r="D16" s="493">
        <v>16889844</v>
      </c>
      <c r="E16" s="396">
        <v>92348129</v>
      </c>
    </row>
    <row r="18" spans="1:5" ht="15.95" customHeight="1" thickBot="1" x14ac:dyDescent="0.2">
      <c r="A18" s="692" t="s">
        <v>102</v>
      </c>
      <c r="B18" s="695" t="s">
        <v>461</v>
      </c>
      <c r="C18" s="494" t="s">
        <v>462</v>
      </c>
      <c r="D18" s="494" t="s">
        <v>463</v>
      </c>
      <c r="E18" s="495" t="s">
        <v>464</v>
      </c>
    </row>
    <row r="19" spans="1:5" ht="52.5" x14ac:dyDescent="0.15">
      <c r="A19" s="692"/>
      <c r="B19" s="694"/>
      <c r="C19" s="465" t="s">
        <v>465</v>
      </c>
      <c r="D19" s="465" t="s">
        <v>466</v>
      </c>
      <c r="E19" s="466" t="s">
        <v>467</v>
      </c>
    </row>
    <row r="20" spans="1:5" ht="17.100000000000001" customHeight="1" thickBot="1" x14ac:dyDescent="0.2">
      <c r="A20" s="467" t="s">
        <v>468</v>
      </c>
      <c r="B20" s="468"/>
      <c r="C20" s="469"/>
      <c r="D20" s="469"/>
      <c r="E20" s="470"/>
    </row>
    <row r="21" spans="1:5" ht="17.100000000000001" customHeight="1" thickBot="1" x14ac:dyDescent="0.2">
      <c r="A21" s="471" t="s">
        <v>449</v>
      </c>
      <c r="B21" s="472"/>
      <c r="C21" s="473"/>
      <c r="D21" s="473"/>
      <c r="E21" s="474"/>
    </row>
    <row r="22" spans="1:5" ht="17.100000000000001" customHeight="1" x14ac:dyDescent="0.15">
      <c r="A22" s="475" t="s">
        <v>157</v>
      </c>
      <c r="B22" s="476">
        <v>1895673</v>
      </c>
      <c r="C22" s="476">
        <v>0</v>
      </c>
      <c r="D22" s="476">
        <v>0</v>
      </c>
      <c r="E22" s="477">
        <v>1895673</v>
      </c>
    </row>
    <row r="23" spans="1:5" ht="17.100000000000001" customHeight="1" thickBot="1" x14ac:dyDescent="0.2">
      <c r="A23" s="478" t="s">
        <v>331</v>
      </c>
      <c r="B23" s="395">
        <v>78962650</v>
      </c>
      <c r="C23" s="395">
        <v>0</v>
      </c>
      <c r="D23" s="395">
        <v>0</v>
      </c>
      <c r="E23" s="479">
        <v>78962650</v>
      </c>
    </row>
    <row r="24" spans="1:5" ht="9.9499999999999993" customHeight="1" thickBot="1" x14ac:dyDescent="0.2">
      <c r="A24" s="480"/>
      <c r="B24" s="402"/>
      <c r="C24" s="402"/>
      <c r="D24" s="402"/>
      <c r="E24" s="402"/>
    </row>
    <row r="25" spans="1:5" ht="17.100000000000001" customHeight="1" thickBot="1" x14ac:dyDescent="0.2">
      <c r="A25" s="481" t="s">
        <v>460</v>
      </c>
      <c r="B25" s="482"/>
      <c r="C25" s="482"/>
      <c r="D25" s="482"/>
      <c r="E25" s="482"/>
    </row>
    <row r="26" spans="1:5" ht="17.100000000000001" customHeight="1" x14ac:dyDescent="0.15">
      <c r="A26" s="475" t="s">
        <v>342</v>
      </c>
      <c r="B26" s="476">
        <v>11813534</v>
      </c>
      <c r="C26" s="476">
        <v>0</v>
      </c>
      <c r="D26" s="483">
        <v>9143977</v>
      </c>
      <c r="E26" s="484">
        <v>2669557</v>
      </c>
    </row>
    <row r="27" spans="1:5" ht="17.100000000000001" customHeight="1" x14ac:dyDescent="0.15">
      <c r="A27" s="485" t="s">
        <v>344</v>
      </c>
      <c r="B27" s="392">
        <v>81266808</v>
      </c>
      <c r="C27" s="392">
        <v>0</v>
      </c>
      <c r="D27" s="162">
        <v>1631894</v>
      </c>
      <c r="E27" s="486">
        <v>79634914</v>
      </c>
    </row>
    <row r="28" spans="1:5" ht="17.100000000000001" customHeight="1" x14ac:dyDescent="0.15">
      <c r="A28" s="485" t="s">
        <v>345</v>
      </c>
      <c r="B28" s="392">
        <v>8890686</v>
      </c>
      <c r="C28" s="392">
        <v>5144935</v>
      </c>
      <c r="D28" s="392">
        <v>0</v>
      </c>
      <c r="E28" s="422">
        <v>3745751</v>
      </c>
    </row>
    <row r="29" spans="1:5" ht="17.100000000000001" customHeight="1" thickBot="1" x14ac:dyDescent="0.2">
      <c r="A29" s="487" t="s">
        <v>350</v>
      </c>
      <c r="B29" s="395">
        <v>3919644</v>
      </c>
      <c r="C29" s="395">
        <v>0</v>
      </c>
      <c r="D29" s="395">
        <v>3919644</v>
      </c>
      <c r="E29" s="479">
        <v>0</v>
      </c>
    </row>
    <row r="30" spans="1:5" ht="9.9499999999999993" customHeight="1" thickBot="1" x14ac:dyDescent="0.2">
      <c r="A30" s="488"/>
      <c r="B30" s="220"/>
      <c r="C30" s="220"/>
      <c r="D30" s="220"/>
      <c r="E30" s="220"/>
    </row>
    <row r="31" spans="1:5" ht="17.100000000000001" customHeight="1" x14ac:dyDescent="0.15">
      <c r="A31" s="489" t="s">
        <v>469</v>
      </c>
      <c r="B31" s="490">
        <v>80858323</v>
      </c>
      <c r="C31" s="490">
        <v>0</v>
      </c>
      <c r="D31" s="490">
        <v>0</v>
      </c>
      <c r="E31" s="491">
        <v>80858323</v>
      </c>
    </row>
    <row r="32" spans="1:5" ht="17.100000000000001" customHeight="1" thickBot="1" x14ac:dyDescent="0.2">
      <c r="A32" s="492" t="s">
        <v>470</v>
      </c>
      <c r="B32" s="493">
        <v>105890672</v>
      </c>
      <c r="C32" s="493">
        <v>5144935</v>
      </c>
      <c r="D32" s="493">
        <v>14695515</v>
      </c>
      <c r="E32" s="396">
        <v>86050222</v>
      </c>
    </row>
    <row r="38" spans="1:5" ht="12.75" x14ac:dyDescent="0.2">
      <c r="A38" s="496"/>
      <c r="B38" s="496"/>
      <c r="C38" s="496"/>
      <c r="D38" s="496"/>
      <c r="E38" s="496"/>
    </row>
  </sheetData>
  <mergeCells count="4">
    <mergeCell ref="A2:A3"/>
    <mergeCell ref="B2:B3"/>
    <mergeCell ref="A18:A19"/>
    <mergeCell ref="B18:B1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K168"/>
  <sheetViews>
    <sheetView tabSelected="1" topLeftCell="A146" zoomScale="90" zoomScaleNormal="90" workbookViewId="0">
      <selection activeCell="H153" sqref="H153"/>
    </sheetView>
  </sheetViews>
  <sheetFormatPr defaultRowHeight="10.5" x14ac:dyDescent="0.15"/>
  <cols>
    <col min="1" max="1" width="56.42578125" style="123" customWidth="1"/>
    <col min="2" max="3" width="18.7109375" style="123" customWidth="1"/>
    <col min="4" max="4" width="21.42578125" style="123" bestFit="1" customWidth="1"/>
    <col min="5" max="5" width="18.7109375" style="123" customWidth="1"/>
    <col min="6" max="6" width="26.85546875" style="123" customWidth="1"/>
    <col min="7" max="11" width="19.140625" style="123" customWidth="1"/>
    <col min="12" max="16384" width="9.140625" style="123"/>
  </cols>
  <sheetData>
    <row r="1" spans="1:7" ht="11.25" thickBot="1" x14ac:dyDescent="0.2">
      <c r="B1" s="462"/>
      <c r="C1" s="462"/>
      <c r="D1" s="462"/>
      <c r="E1" s="462"/>
      <c r="F1" s="462"/>
      <c r="G1" s="462"/>
    </row>
    <row r="2" spans="1:7" ht="20.100000000000001" customHeight="1" thickBot="1" x14ac:dyDescent="0.2">
      <c r="A2" s="696" t="s">
        <v>103</v>
      </c>
      <c r="B2" s="700" t="s">
        <v>461</v>
      </c>
      <c r="C2" s="497" t="s">
        <v>462</v>
      </c>
      <c r="D2" s="497" t="s">
        <v>463</v>
      </c>
      <c r="E2" s="498" t="s">
        <v>464</v>
      </c>
      <c r="F2" s="462"/>
      <c r="G2" s="462"/>
    </row>
    <row r="3" spans="1:7" ht="60" customHeight="1" x14ac:dyDescent="0.15">
      <c r="A3" s="699"/>
      <c r="B3" s="701"/>
      <c r="C3" s="499" t="s">
        <v>465</v>
      </c>
      <c r="D3" s="499" t="s">
        <v>466</v>
      </c>
      <c r="E3" s="500" t="s">
        <v>467</v>
      </c>
      <c r="F3" s="501"/>
      <c r="G3" s="501"/>
    </row>
    <row r="4" spans="1:7" ht="17.100000000000001" customHeight="1" thickBot="1" x14ac:dyDescent="0.2">
      <c r="A4" s="502" t="s">
        <v>471</v>
      </c>
      <c r="B4" s="503"/>
      <c r="C4" s="502"/>
      <c r="D4" s="502"/>
      <c r="E4" s="502"/>
      <c r="F4" s="501"/>
      <c r="G4" s="501"/>
    </row>
    <row r="5" spans="1:7" ht="17.100000000000001" customHeight="1" thickBot="1" x14ac:dyDescent="0.2">
      <c r="A5" s="504" t="s">
        <v>472</v>
      </c>
      <c r="B5" s="505"/>
      <c r="C5" s="504"/>
      <c r="D5" s="504"/>
      <c r="E5" s="504"/>
      <c r="F5" s="501"/>
      <c r="G5" s="501"/>
    </row>
    <row r="6" spans="1:7" ht="17.100000000000001" customHeight="1" thickBot="1" x14ac:dyDescent="0.2">
      <c r="A6" s="506" t="s">
        <v>473</v>
      </c>
      <c r="B6" s="507">
        <v>3800634</v>
      </c>
      <c r="C6" s="507">
        <v>3509935</v>
      </c>
      <c r="D6" s="507">
        <v>155</v>
      </c>
      <c r="E6" s="508">
        <v>290544</v>
      </c>
    </row>
    <row r="7" spans="1:7" ht="17.100000000000001" customHeight="1" thickBot="1" x14ac:dyDescent="0.2">
      <c r="A7" s="509" t="s">
        <v>474</v>
      </c>
      <c r="B7" s="510">
        <v>3796457</v>
      </c>
      <c r="C7" s="510">
        <v>3505913</v>
      </c>
      <c r="D7" s="510">
        <v>0</v>
      </c>
      <c r="E7" s="511">
        <v>290544</v>
      </c>
    </row>
    <row r="8" spans="1:7" ht="17.100000000000001" customHeight="1" x14ac:dyDescent="0.15">
      <c r="A8" s="512" t="s">
        <v>475</v>
      </c>
      <c r="B8" s="513">
        <v>3503029</v>
      </c>
      <c r="C8" s="513">
        <v>3503029</v>
      </c>
      <c r="D8" s="513">
        <v>0</v>
      </c>
      <c r="E8" s="514">
        <v>0</v>
      </c>
    </row>
    <row r="9" spans="1:7" ht="17.100000000000001" hidden="1" customHeight="1" x14ac:dyDescent="0.15">
      <c r="A9" s="515" t="s">
        <v>476</v>
      </c>
      <c r="B9" s="516">
        <v>0</v>
      </c>
      <c r="C9" s="516">
        <v>0</v>
      </c>
      <c r="D9" s="516">
        <v>0</v>
      </c>
      <c r="E9" s="517">
        <v>0</v>
      </c>
    </row>
    <row r="10" spans="1:7" ht="17.100000000000001" hidden="1" customHeight="1" x14ac:dyDescent="0.15">
      <c r="A10" s="515" t="s">
        <v>477</v>
      </c>
      <c r="B10" s="516">
        <v>0</v>
      </c>
      <c r="C10" s="516">
        <v>0</v>
      </c>
      <c r="D10" s="516">
        <v>0</v>
      </c>
      <c r="E10" s="517">
        <v>0</v>
      </c>
    </row>
    <row r="11" spans="1:7" ht="17.100000000000001" customHeight="1" x14ac:dyDescent="0.15">
      <c r="A11" s="515" t="s">
        <v>478</v>
      </c>
      <c r="B11" s="516">
        <v>16146</v>
      </c>
      <c r="C11" s="516">
        <v>0</v>
      </c>
      <c r="D11" s="516">
        <v>0</v>
      </c>
      <c r="E11" s="517">
        <v>16146</v>
      </c>
    </row>
    <row r="12" spans="1:7" ht="17.100000000000001" hidden="1" customHeight="1" x14ac:dyDescent="0.15">
      <c r="A12" s="515" t="s">
        <v>479</v>
      </c>
      <c r="B12" s="516">
        <v>0</v>
      </c>
      <c r="C12" s="516">
        <v>0</v>
      </c>
      <c r="D12" s="516">
        <v>0</v>
      </c>
      <c r="E12" s="517">
        <v>0</v>
      </c>
    </row>
    <row r="13" spans="1:7" ht="17.100000000000001" customHeight="1" x14ac:dyDescent="0.15">
      <c r="A13" s="515" t="s">
        <v>480</v>
      </c>
      <c r="B13" s="516">
        <v>109904</v>
      </c>
      <c r="C13" s="516">
        <v>0</v>
      </c>
      <c r="D13" s="516">
        <v>0</v>
      </c>
      <c r="E13" s="517">
        <v>109904</v>
      </c>
    </row>
    <row r="14" spans="1:7" ht="17.100000000000001" customHeight="1" thickBot="1" x14ac:dyDescent="0.2">
      <c r="A14" s="515" t="s">
        <v>481</v>
      </c>
      <c r="B14" s="516">
        <v>167378</v>
      </c>
      <c r="C14" s="516">
        <v>2884</v>
      </c>
      <c r="D14" s="516">
        <v>0</v>
      </c>
      <c r="E14" s="517">
        <v>164494</v>
      </c>
    </row>
    <row r="15" spans="1:7" ht="17.100000000000001" hidden="1" customHeight="1" thickBot="1" x14ac:dyDescent="0.2">
      <c r="A15" s="518" t="s">
        <v>482</v>
      </c>
      <c r="B15" s="519">
        <v>0</v>
      </c>
      <c r="C15" s="519">
        <v>0</v>
      </c>
      <c r="D15" s="519">
        <v>0</v>
      </c>
      <c r="E15" s="520">
        <v>0</v>
      </c>
    </row>
    <row r="16" spans="1:7" ht="17.100000000000001" customHeight="1" thickBot="1" x14ac:dyDescent="0.2">
      <c r="A16" s="509" t="s">
        <v>483</v>
      </c>
      <c r="B16" s="510">
        <v>4177</v>
      </c>
      <c r="C16" s="510">
        <v>4022</v>
      </c>
      <c r="D16" s="510">
        <v>155</v>
      </c>
      <c r="E16" s="511">
        <v>0</v>
      </c>
    </row>
    <row r="17" spans="1:5" ht="17.100000000000001" customHeight="1" x14ac:dyDescent="0.15">
      <c r="A17" s="512" t="s">
        <v>484</v>
      </c>
      <c r="B17" s="513">
        <v>4022</v>
      </c>
      <c r="C17" s="513">
        <v>4022</v>
      </c>
      <c r="D17" s="513">
        <v>0</v>
      </c>
      <c r="E17" s="514">
        <v>0</v>
      </c>
    </row>
    <row r="18" spans="1:5" ht="17.100000000000001" customHeight="1" thickBot="1" x14ac:dyDescent="0.2">
      <c r="A18" s="518" t="s">
        <v>485</v>
      </c>
      <c r="B18" s="519">
        <v>155</v>
      </c>
      <c r="C18" s="519">
        <v>0</v>
      </c>
      <c r="D18" s="519">
        <v>155</v>
      </c>
      <c r="E18" s="520">
        <v>0</v>
      </c>
    </row>
    <row r="19" spans="1:5" ht="17.100000000000001" customHeight="1" thickBot="1" x14ac:dyDescent="0.2">
      <c r="A19" s="509" t="s">
        <v>486</v>
      </c>
      <c r="B19" s="510">
        <v>1808847</v>
      </c>
      <c r="C19" s="510">
        <v>0</v>
      </c>
      <c r="D19" s="510">
        <v>1808847</v>
      </c>
      <c r="E19" s="511">
        <v>0</v>
      </c>
    </row>
    <row r="20" spans="1:5" ht="23.25" thickBot="1" x14ac:dyDescent="0.2">
      <c r="A20" s="509" t="s">
        <v>487</v>
      </c>
      <c r="B20" s="510">
        <v>1584027</v>
      </c>
      <c r="C20" s="510">
        <v>0</v>
      </c>
      <c r="D20" s="510">
        <v>1584027</v>
      </c>
      <c r="E20" s="511">
        <v>0</v>
      </c>
    </row>
    <row r="21" spans="1:5" ht="17.100000000000001" customHeight="1" x14ac:dyDescent="0.15">
      <c r="A21" s="521" t="s">
        <v>488</v>
      </c>
      <c r="B21" s="513">
        <v>1173304</v>
      </c>
      <c r="C21" s="513">
        <v>0</v>
      </c>
      <c r="D21" s="513">
        <v>1173304</v>
      </c>
      <c r="E21" s="514">
        <v>0</v>
      </c>
    </row>
    <row r="22" spans="1:5" ht="17.100000000000001" customHeight="1" x14ac:dyDescent="0.15">
      <c r="A22" s="522" t="s">
        <v>489</v>
      </c>
      <c r="B22" s="516">
        <v>369381</v>
      </c>
      <c r="C22" s="516">
        <v>0</v>
      </c>
      <c r="D22" s="516">
        <v>369381</v>
      </c>
      <c r="E22" s="517">
        <v>0</v>
      </c>
    </row>
    <row r="23" spans="1:5" ht="17.100000000000001" customHeight="1" thickBot="1" x14ac:dyDescent="0.2">
      <c r="A23" s="523" t="s">
        <v>490</v>
      </c>
      <c r="B23" s="519">
        <v>41342</v>
      </c>
      <c r="C23" s="519">
        <v>0</v>
      </c>
      <c r="D23" s="519">
        <v>41342</v>
      </c>
      <c r="E23" s="520">
        <v>0</v>
      </c>
    </row>
    <row r="24" spans="1:5" ht="17.100000000000001" customHeight="1" thickBot="1" x14ac:dyDescent="0.2">
      <c r="A24" s="509" t="s">
        <v>491</v>
      </c>
      <c r="B24" s="510">
        <v>224820</v>
      </c>
      <c r="C24" s="510">
        <v>0</v>
      </c>
      <c r="D24" s="510">
        <v>224820</v>
      </c>
      <c r="E24" s="511">
        <v>0</v>
      </c>
    </row>
    <row r="25" spans="1:5" ht="24.95" customHeight="1" x14ac:dyDescent="0.15">
      <c r="A25" s="521" t="s">
        <v>492</v>
      </c>
      <c r="B25" s="513">
        <v>196634</v>
      </c>
      <c r="C25" s="513">
        <v>0</v>
      </c>
      <c r="D25" s="513">
        <v>196634</v>
      </c>
      <c r="E25" s="514">
        <v>0</v>
      </c>
    </row>
    <row r="26" spans="1:5" ht="24.95" customHeight="1" thickBot="1" x14ac:dyDescent="0.2">
      <c r="A26" s="522" t="s">
        <v>493</v>
      </c>
      <c r="B26" s="516">
        <v>28186</v>
      </c>
      <c r="C26" s="524">
        <v>0</v>
      </c>
      <c r="D26" s="516">
        <v>28186</v>
      </c>
      <c r="E26" s="517">
        <v>0</v>
      </c>
    </row>
    <row r="27" spans="1:5" ht="17.100000000000001" customHeight="1" thickBot="1" x14ac:dyDescent="0.2">
      <c r="A27" s="525" t="s">
        <v>494</v>
      </c>
      <c r="B27" s="507">
        <v>31393352</v>
      </c>
      <c r="C27" s="507">
        <v>28610129</v>
      </c>
      <c r="D27" s="507">
        <v>1816077</v>
      </c>
      <c r="E27" s="508">
        <v>967146</v>
      </c>
    </row>
    <row r="28" spans="1:5" ht="17.100000000000001" customHeight="1" thickBot="1" x14ac:dyDescent="0.2">
      <c r="A28" s="509" t="s">
        <v>474</v>
      </c>
      <c r="B28" s="510">
        <v>31327252</v>
      </c>
      <c r="C28" s="510">
        <v>28609290</v>
      </c>
      <c r="D28" s="510">
        <v>1816077</v>
      </c>
      <c r="E28" s="511">
        <v>901885</v>
      </c>
    </row>
    <row r="29" spans="1:5" ht="17.100000000000001" customHeight="1" x14ac:dyDescent="0.15">
      <c r="A29" s="512" t="s">
        <v>475</v>
      </c>
      <c r="B29" s="513">
        <v>28251321</v>
      </c>
      <c r="C29" s="513">
        <v>28251321</v>
      </c>
      <c r="D29" s="513">
        <v>0</v>
      </c>
      <c r="E29" s="514">
        <v>0</v>
      </c>
    </row>
    <row r="30" spans="1:5" ht="17.100000000000001" hidden="1" customHeight="1" x14ac:dyDescent="0.15">
      <c r="A30" s="515" t="s">
        <v>476</v>
      </c>
      <c r="B30" s="516">
        <v>0</v>
      </c>
      <c r="C30" s="516">
        <v>0</v>
      </c>
      <c r="D30" s="516">
        <v>0</v>
      </c>
      <c r="E30" s="517">
        <v>0</v>
      </c>
    </row>
    <row r="31" spans="1:5" ht="17.100000000000001" customHeight="1" x14ac:dyDescent="0.15">
      <c r="A31" s="515" t="s">
        <v>477</v>
      </c>
      <c r="B31" s="516">
        <v>1816077</v>
      </c>
      <c r="C31" s="516">
        <v>0</v>
      </c>
      <c r="D31" s="516">
        <v>1816077</v>
      </c>
      <c r="E31" s="517">
        <v>0</v>
      </c>
    </row>
    <row r="32" spans="1:5" ht="17.100000000000001" customHeight="1" x14ac:dyDescent="0.15">
      <c r="A32" s="515" t="s">
        <v>478</v>
      </c>
      <c r="B32" s="516">
        <v>50466</v>
      </c>
      <c r="C32" s="516">
        <v>0</v>
      </c>
      <c r="D32" s="516">
        <v>0</v>
      </c>
      <c r="E32" s="517">
        <v>50466</v>
      </c>
    </row>
    <row r="33" spans="1:7" ht="17.100000000000001" hidden="1" customHeight="1" x14ac:dyDescent="0.15">
      <c r="A33" s="515" t="s">
        <v>479</v>
      </c>
      <c r="B33" s="516">
        <v>0</v>
      </c>
      <c r="C33" s="516">
        <v>0</v>
      </c>
      <c r="D33" s="516">
        <v>0</v>
      </c>
      <c r="E33" s="517">
        <v>0</v>
      </c>
    </row>
    <row r="34" spans="1:7" ht="17.100000000000001" customHeight="1" x14ac:dyDescent="0.15">
      <c r="A34" s="515" t="s">
        <v>480</v>
      </c>
      <c r="B34" s="516">
        <v>140880</v>
      </c>
      <c r="C34" s="516">
        <v>0</v>
      </c>
      <c r="D34" s="516">
        <v>0</v>
      </c>
      <c r="E34" s="517">
        <v>140880</v>
      </c>
    </row>
    <row r="35" spans="1:7" ht="17.100000000000001" customHeight="1" x14ac:dyDescent="0.15">
      <c r="A35" s="515" t="s">
        <v>481</v>
      </c>
      <c r="B35" s="516">
        <v>1031538</v>
      </c>
      <c r="C35" s="516">
        <v>357969</v>
      </c>
      <c r="D35" s="516">
        <v>0</v>
      </c>
      <c r="E35" s="517">
        <v>673569</v>
      </c>
    </row>
    <row r="36" spans="1:7" ht="17.100000000000001" customHeight="1" thickBot="1" x14ac:dyDescent="0.2">
      <c r="A36" s="518" t="s">
        <v>482</v>
      </c>
      <c r="B36" s="519">
        <v>36970</v>
      </c>
      <c r="C36" s="519">
        <v>0</v>
      </c>
      <c r="D36" s="519">
        <v>0</v>
      </c>
      <c r="E36" s="520">
        <v>36970</v>
      </c>
    </row>
    <row r="37" spans="1:7" ht="17.100000000000001" customHeight="1" thickBot="1" x14ac:dyDescent="0.2">
      <c r="A37" s="509" t="s">
        <v>483</v>
      </c>
      <c r="B37" s="510">
        <v>66100</v>
      </c>
      <c r="C37" s="510">
        <v>839</v>
      </c>
      <c r="D37" s="510">
        <v>0</v>
      </c>
      <c r="E37" s="511">
        <v>65261</v>
      </c>
    </row>
    <row r="38" spans="1:7" ht="17.100000000000001" hidden="1" customHeight="1" x14ac:dyDescent="0.15">
      <c r="A38" s="512" t="s">
        <v>484</v>
      </c>
      <c r="B38" s="513">
        <v>0</v>
      </c>
      <c r="C38" s="513">
        <v>0</v>
      </c>
      <c r="D38" s="513">
        <v>0</v>
      </c>
      <c r="E38" s="514">
        <v>0</v>
      </c>
    </row>
    <row r="39" spans="1:7" ht="17.100000000000001" customHeight="1" thickBot="1" x14ac:dyDescent="0.2">
      <c r="A39" s="518" t="s">
        <v>485</v>
      </c>
      <c r="B39" s="519">
        <v>66100</v>
      </c>
      <c r="C39" s="519">
        <v>839</v>
      </c>
      <c r="D39" s="519">
        <v>0</v>
      </c>
      <c r="E39" s="520">
        <v>65261</v>
      </c>
    </row>
    <row r="40" spans="1:7" ht="17.100000000000001" customHeight="1" thickBot="1" x14ac:dyDescent="0.2">
      <c r="A40" s="525" t="s">
        <v>495</v>
      </c>
      <c r="B40" s="507">
        <v>37002833</v>
      </c>
      <c r="C40" s="507">
        <v>32120064</v>
      </c>
      <c r="D40" s="507">
        <v>3625079</v>
      </c>
      <c r="E40" s="508">
        <v>1257690</v>
      </c>
    </row>
    <row r="41" spans="1:7" ht="15" customHeight="1" x14ac:dyDescent="0.15">
      <c r="A41" s="526"/>
      <c r="B41" s="527"/>
      <c r="C41" s="527"/>
      <c r="D41" s="527"/>
      <c r="E41" s="527"/>
    </row>
    <row r="42" spans="1:7" ht="20.100000000000001" customHeight="1" thickBot="1" x14ac:dyDescent="0.2">
      <c r="A42" s="696" t="s">
        <v>103</v>
      </c>
      <c r="B42" s="698" t="s">
        <v>461</v>
      </c>
      <c r="C42" s="528" t="s">
        <v>462</v>
      </c>
      <c r="D42" s="528" t="s">
        <v>463</v>
      </c>
      <c r="E42" s="529" t="s">
        <v>464</v>
      </c>
    </row>
    <row r="43" spans="1:7" ht="60" customHeight="1" thickBot="1" x14ac:dyDescent="0.2">
      <c r="A43" s="697"/>
      <c r="B43" s="698"/>
      <c r="C43" s="530" t="s">
        <v>465</v>
      </c>
      <c r="D43" s="530" t="s">
        <v>466</v>
      </c>
      <c r="E43" s="531" t="s">
        <v>467</v>
      </c>
    </row>
    <row r="44" spans="1:7" ht="17.100000000000001" customHeight="1" thickBot="1" x14ac:dyDescent="0.2">
      <c r="A44" s="532" t="s">
        <v>496</v>
      </c>
      <c r="B44" s="533"/>
      <c r="C44" s="533"/>
      <c r="D44" s="533"/>
      <c r="E44" s="533"/>
      <c r="F44" s="125"/>
      <c r="G44" s="125"/>
    </row>
    <row r="45" spans="1:7" ht="17.100000000000001" customHeight="1" thickBot="1" x14ac:dyDescent="0.2">
      <c r="A45" s="509" t="s">
        <v>486</v>
      </c>
      <c r="B45" s="510">
        <v>1599266</v>
      </c>
      <c r="C45" s="510">
        <v>0</v>
      </c>
      <c r="D45" s="510">
        <v>1599266</v>
      </c>
      <c r="E45" s="511">
        <v>0</v>
      </c>
    </row>
    <row r="46" spans="1:7" ht="23.25" thickBot="1" x14ac:dyDescent="0.2">
      <c r="A46" s="509" t="s">
        <v>487</v>
      </c>
      <c r="B46" s="510">
        <v>1580737</v>
      </c>
      <c r="C46" s="510">
        <v>0</v>
      </c>
      <c r="D46" s="510">
        <v>1580737</v>
      </c>
      <c r="E46" s="511">
        <v>0</v>
      </c>
    </row>
    <row r="47" spans="1:7" ht="17.100000000000001" customHeight="1" x14ac:dyDescent="0.15">
      <c r="A47" s="521" t="s">
        <v>488</v>
      </c>
      <c r="B47" s="513">
        <v>1195992</v>
      </c>
      <c r="C47" s="513">
        <v>0</v>
      </c>
      <c r="D47" s="513">
        <v>1195992</v>
      </c>
      <c r="E47" s="514">
        <v>0</v>
      </c>
    </row>
    <row r="48" spans="1:7" ht="17.100000000000001" customHeight="1" x14ac:dyDescent="0.15">
      <c r="A48" s="522" t="s">
        <v>489</v>
      </c>
      <c r="B48" s="516">
        <v>353784</v>
      </c>
      <c r="C48" s="516">
        <v>0</v>
      </c>
      <c r="D48" s="516">
        <v>353784</v>
      </c>
      <c r="E48" s="517">
        <v>0</v>
      </c>
    </row>
    <row r="49" spans="1:7" ht="17.100000000000001" customHeight="1" thickBot="1" x14ac:dyDescent="0.2">
      <c r="A49" s="523" t="s">
        <v>490</v>
      </c>
      <c r="B49" s="519">
        <v>30961</v>
      </c>
      <c r="C49" s="519">
        <v>0</v>
      </c>
      <c r="D49" s="519">
        <v>30961</v>
      </c>
      <c r="E49" s="520">
        <v>0</v>
      </c>
    </row>
    <row r="50" spans="1:7" ht="17.100000000000001" customHeight="1" thickBot="1" x14ac:dyDescent="0.2">
      <c r="A50" s="509" t="s">
        <v>491</v>
      </c>
      <c r="B50" s="510">
        <v>18529</v>
      </c>
      <c r="C50" s="510">
        <v>0</v>
      </c>
      <c r="D50" s="510">
        <v>18529</v>
      </c>
      <c r="E50" s="511">
        <v>0</v>
      </c>
    </row>
    <row r="51" spans="1:7" ht="24.95" customHeight="1" x14ac:dyDescent="0.15">
      <c r="A51" s="521" t="s">
        <v>492</v>
      </c>
      <c r="B51" s="513">
        <v>19485</v>
      </c>
      <c r="C51" s="513">
        <v>0</v>
      </c>
      <c r="D51" s="513">
        <v>19485</v>
      </c>
      <c r="E51" s="514">
        <v>0</v>
      </c>
    </row>
    <row r="52" spans="1:7" ht="24.95" customHeight="1" thickBot="1" x14ac:dyDescent="0.2">
      <c r="A52" s="523" t="s">
        <v>493</v>
      </c>
      <c r="B52" s="519">
        <v>-956</v>
      </c>
      <c r="C52" s="534">
        <v>0</v>
      </c>
      <c r="D52" s="519">
        <v>-956</v>
      </c>
      <c r="E52" s="520">
        <v>0</v>
      </c>
    </row>
    <row r="53" spans="1:7" ht="17.100000000000001" customHeight="1" thickBot="1" x14ac:dyDescent="0.2">
      <c r="A53" s="509" t="s">
        <v>470</v>
      </c>
      <c r="B53" s="510">
        <v>1599266</v>
      </c>
      <c r="C53" s="510">
        <v>0</v>
      </c>
      <c r="D53" s="510">
        <v>1599266</v>
      </c>
      <c r="E53" s="511">
        <v>0</v>
      </c>
      <c r="F53" s="125"/>
      <c r="G53" s="125"/>
    </row>
    <row r="54" spans="1:7" ht="9.9499999999999993" customHeight="1" thickBot="1" x14ac:dyDescent="0.2">
      <c r="A54" s="535"/>
      <c r="B54" s="536"/>
      <c r="C54" s="536"/>
      <c r="D54" s="536"/>
      <c r="E54" s="536"/>
      <c r="F54" s="125"/>
      <c r="G54" s="125"/>
    </row>
    <row r="55" spans="1:7" ht="17.100000000000001" customHeight="1" thickBot="1" x14ac:dyDescent="0.2">
      <c r="A55" s="532" t="s">
        <v>497</v>
      </c>
      <c r="B55" s="533"/>
      <c r="C55" s="533"/>
      <c r="D55" s="533"/>
      <c r="E55" s="533"/>
      <c r="F55" s="125"/>
      <c r="G55" s="125"/>
    </row>
    <row r="56" spans="1:7" ht="17.100000000000001" customHeight="1" thickBot="1" x14ac:dyDescent="0.2">
      <c r="A56" s="525" t="s">
        <v>472</v>
      </c>
      <c r="B56" s="507">
        <v>37002833</v>
      </c>
      <c r="C56" s="507">
        <v>32120064</v>
      </c>
      <c r="D56" s="507">
        <v>3625079</v>
      </c>
      <c r="E56" s="508">
        <v>1257690</v>
      </c>
      <c r="F56" s="125"/>
      <c r="G56" s="125"/>
    </row>
    <row r="57" spans="1:7" ht="17.100000000000001" customHeight="1" thickBot="1" x14ac:dyDescent="0.2">
      <c r="A57" s="525" t="s">
        <v>496</v>
      </c>
      <c r="B57" s="507">
        <v>1599266</v>
      </c>
      <c r="C57" s="507">
        <v>0</v>
      </c>
      <c r="D57" s="507">
        <v>1599266</v>
      </c>
      <c r="E57" s="508">
        <v>0</v>
      </c>
      <c r="F57" s="125"/>
      <c r="G57" s="125"/>
    </row>
    <row r="60" spans="1:7" ht="45" customHeight="1" x14ac:dyDescent="0.15">
      <c r="A60" s="537" t="s">
        <v>498</v>
      </c>
      <c r="B60" s="538" t="s">
        <v>499</v>
      </c>
      <c r="C60" s="538" t="s">
        <v>500</v>
      </c>
      <c r="D60" s="538" t="s">
        <v>119</v>
      </c>
      <c r="E60" s="538" t="s">
        <v>501</v>
      </c>
      <c r="F60" s="539" t="s">
        <v>502</v>
      </c>
    </row>
    <row r="61" spans="1:7" ht="17.100000000000001" customHeight="1" thickBot="1" x14ac:dyDescent="0.2">
      <c r="A61" s="540" t="s">
        <v>503</v>
      </c>
      <c r="B61" s="541">
        <v>371229</v>
      </c>
      <c r="C61" s="541">
        <v>0</v>
      </c>
      <c r="D61" s="541">
        <v>420</v>
      </c>
      <c r="E61" s="541">
        <v>816614</v>
      </c>
      <c r="F61" s="542">
        <v>198624</v>
      </c>
    </row>
    <row r="62" spans="1:7" ht="17.100000000000001" customHeight="1" x14ac:dyDescent="0.15">
      <c r="A62" s="543" t="s">
        <v>504</v>
      </c>
      <c r="B62" s="544">
        <v>556</v>
      </c>
      <c r="C62" s="544">
        <v>0</v>
      </c>
      <c r="D62" s="544">
        <v>-420</v>
      </c>
      <c r="E62" s="544">
        <v>-12531</v>
      </c>
      <c r="F62" s="545">
        <v>83301</v>
      </c>
    </row>
    <row r="63" spans="1:7" ht="17.100000000000001" customHeight="1" x14ac:dyDescent="0.15">
      <c r="A63" s="546" t="s">
        <v>505</v>
      </c>
      <c r="B63" s="524">
        <v>556</v>
      </c>
      <c r="C63" s="524">
        <v>0</v>
      </c>
      <c r="D63" s="524">
        <v>-420</v>
      </c>
      <c r="E63" s="524">
        <v>0</v>
      </c>
      <c r="F63" s="547">
        <v>250147</v>
      </c>
    </row>
    <row r="64" spans="1:7" ht="17.100000000000001" customHeight="1" x14ac:dyDescent="0.15">
      <c r="A64" s="548" t="s">
        <v>506</v>
      </c>
      <c r="B64" s="549">
        <v>556</v>
      </c>
      <c r="C64" s="549">
        <v>0</v>
      </c>
      <c r="D64" s="549">
        <v>-420</v>
      </c>
      <c r="E64" s="549">
        <v>0</v>
      </c>
      <c r="F64" s="550">
        <v>7959</v>
      </c>
    </row>
    <row r="65" spans="1:6" ht="30" customHeight="1" x14ac:dyDescent="0.15">
      <c r="A65" s="548" t="s">
        <v>507</v>
      </c>
      <c r="B65" s="549">
        <v>0</v>
      </c>
      <c r="C65" s="549">
        <v>0</v>
      </c>
      <c r="D65" s="549">
        <v>0</v>
      </c>
      <c r="E65" s="549">
        <v>0</v>
      </c>
      <c r="F65" s="550">
        <v>242188</v>
      </c>
    </row>
    <row r="66" spans="1:6" ht="17.100000000000001" customHeight="1" x14ac:dyDescent="0.15">
      <c r="A66" s="551" t="s">
        <v>508</v>
      </c>
      <c r="B66" s="549">
        <v>0</v>
      </c>
      <c r="C66" s="549">
        <v>0</v>
      </c>
      <c r="D66" s="549">
        <v>0</v>
      </c>
      <c r="E66" s="549">
        <v>-12531</v>
      </c>
      <c r="F66" s="550">
        <v>-166846</v>
      </c>
    </row>
    <row r="67" spans="1:6" ht="17.100000000000001" customHeight="1" x14ac:dyDescent="0.15">
      <c r="A67" s="548" t="s">
        <v>509</v>
      </c>
      <c r="B67" s="549">
        <v>0</v>
      </c>
      <c r="C67" s="549">
        <v>0</v>
      </c>
      <c r="D67" s="549">
        <v>0</v>
      </c>
      <c r="E67" s="549">
        <v>-12531</v>
      </c>
      <c r="F67" s="550">
        <v>-166846</v>
      </c>
    </row>
    <row r="68" spans="1:6" ht="17.100000000000001" customHeight="1" x14ac:dyDescent="0.15">
      <c r="A68" s="306" t="s">
        <v>510</v>
      </c>
      <c r="B68" s="524">
        <v>1719767</v>
      </c>
      <c r="C68" s="524">
        <v>0</v>
      </c>
      <c r="D68" s="524">
        <v>0</v>
      </c>
      <c r="E68" s="524">
        <v>616264</v>
      </c>
      <c r="F68" s="547">
        <v>5238</v>
      </c>
    </row>
    <row r="69" spans="1:6" ht="17.100000000000001" customHeight="1" x14ac:dyDescent="0.15">
      <c r="A69" s="306" t="s">
        <v>511</v>
      </c>
      <c r="B69" s="524">
        <v>-365693</v>
      </c>
      <c r="C69" s="524">
        <v>0</v>
      </c>
      <c r="D69" s="524">
        <v>0</v>
      </c>
      <c r="E69" s="524">
        <v>0</v>
      </c>
      <c r="F69" s="547">
        <v>0</v>
      </c>
    </row>
    <row r="70" spans="1:6" ht="17.100000000000001" customHeight="1" x14ac:dyDescent="0.15">
      <c r="A70" s="306" t="s">
        <v>512</v>
      </c>
      <c r="B70" s="524">
        <v>-4567069</v>
      </c>
      <c r="C70" s="524">
        <v>0</v>
      </c>
      <c r="D70" s="524">
        <v>0</v>
      </c>
      <c r="E70" s="524">
        <v>-1110093</v>
      </c>
      <c r="F70" s="547">
        <v>-221902</v>
      </c>
    </row>
    <row r="71" spans="1:6" ht="17.100000000000001" customHeight="1" x14ac:dyDescent="0.15">
      <c r="A71" s="306" t="s">
        <v>513</v>
      </c>
      <c r="B71" s="524">
        <v>3130780</v>
      </c>
      <c r="C71" s="524">
        <v>0</v>
      </c>
      <c r="D71" s="524">
        <v>0</v>
      </c>
      <c r="E71" s="524">
        <v>552540</v>
      </c>
      <c r="F71" s="547">
        <v>0</v>
      </c>
    </row>
    <row r="72" spans="1:6" ht="15" hidden="1" customHeight="1" x14ac:dyDescent="0.15">
      <c r="A72" s="306" t="s">
        <v>514</v>
      </c>
      <c r="B72" s="524">
        <v>0</v>
      </c>
      <c r="C72" s="524">
        <v>0</v>
      </c>
      <c r="D72" s="524">
        <v>0</v>
      </c>
      <c r="E72" s="524">
        <v>0</v>
      </c>
      <c r="F72" s="547">
        <v>0</v>
      </c>
    </row>
    <row r="73" spans="1:6" ht="15" customHeight="1" thickBot="1" x14ac:dyDescent="0.2">
      <c r="A73" s="306" t="s">
        <v>515</v>
      </c>
      <c r="B73" s="524">
        <v>974</v>
      </c>
      <c r="C73" s="524">
        <v>0</v>
      </c>
      <c r="D73" s="524">
        <v>0</v>
      </c>
      <c r="E73" s="524">
        <v>39091</v>
      </c>
      <c r="F73" s="550">
        <v>0</v>
      </c>
    </row>
    <row r="74" spans="1:6" ht="15" hidden="1" customHeight="1" thickBot="1" x14ac:dyDescent="0.2">
      <c r="A74" s="552" t="s">
        <v>516</v>
      </c>
      <c r="B74" s="553">
        <v>0</v>
      </c>
      <c r="C74" s="553">
        <v>0</v>
      </c>
      <c r="D74" s="553">
        <v>0</v>
      </c>
      <c r="E74" s="553">
        <v>0</v>
      </c>
      <c r="F74" s="554">
        <v>0</v>
      </c>
    </row>
    <row r="75" spans="1:6" ht="17.100000000000001" customHeight="1" thickBot="1" x14ac:dyDescent="0.2">
      <c r="A75" s="506" t="s">
        <v>517</v>
      </c>
      <c r="B75" s="507">
        <v>290544</v>
      </c>
      <c r="C75" s="507">
        <v>0</v>
      </c>
      <c r="D75" s="507">
        <v>0</v>
      </c>
      <c r="E75" s="507">
        <v>901885</v>
      </c>
      <c r="F75" s="508">
        <v>65261</v>
      </c>
    </row>
    <row r="76" spans="1:6" ht="37.5" hidden="1" customHeight="1" x14ac:dyDescent="0.15">
      <c r="A76" s="475" t="s">
        <v>518</v>
      </c>
      <c r="B76" s="476">
        <v>0</v>
      </c>
      <c r="C76" s="476">
        <v>0</v>
      </c>
      <c r="D76" s="476">
        <v>0</v>
      </c>
      <c r="E76" s="476">
        <v>0</v>
      </c>
      <c r="F76" s="477">
        <v>0</v>
      </c>
    </row>
    <row r="77" spans="1:6" ht="17.25" customHeight="1" x14ac:dyDescent="0.15">
      <c r="B77" s="136">
        <f>B75-E7</f>
        <v>0</v>
      </c>
      <c r="C77" s="136">
        <f>C75-E16</f>
        <v>0</v>
      </c>
      <c r="D77" s="136">
        <f>D75-E19</f>
        <v>0</v>
      </c>
      <c r="E77" s="136">
        <f>E75-E28</f>
        <v>0</v>
      </c>
      <c r="F77" s="136">
        <f>F75-E37</f>
        <v>0</v>
      </c>
    </row>
    <row r="78" spans="1:6" ht="11.25" thickBot="1" x14ac:dyDescent="0.2"/>
    <row r="79" spans="1:6" s="180" customFormat="1" ht="21.95" customHeight="1" thickBot="1" x14ac:dyDescent="0.2">
      <c r="A79" s="555" t="s">
        <v>519</v>
      </c>
      <c r="B79" s="556" t="s">
        <v>520</v>
      </c>
      <c r="C79" s="556" t="s">
        <v>521</v>
      </c>
      <c r="D79" s="556" t="s">
        <v>522</v>
      </c>
      <c r="E79" s="557" t="s">
        <v>523</v>
      </c>
    </row>
    <row r="80" spans="1:6" s="180" customFormat="1" ht="17.100000000000001" customHeight="1" x14ac:dyDescent="0.15">
      <c r="A80" s="558" t="s">
        <v>330</v>
      </c>
      <c r="B80" s="559">
        <v>0</v>
      </c>
      <c r="C80" s="559">
        <v>-974</v>
      </c>
      <c r="D80" s="559">
        <v>0</v>
      </c>
      <c r="E80" s="560">
        <v>0</v>
      </c>
    </row>
    <row r="81" spans="1:7" s="180" customFormat="1" ht="17.100000000000001" customHeight="1" x14ac:dyDescent="0.15">
      <c r="A81" s="561" t="s">
        <v>524</v>
      </c>
      <c r="B81" s="562">
        <v>0</v>
      </c>
      <c r="C81" s="563">
        <v>-974</v>
      </c>
      <c r="D81" s="562">
        <v>0</v>
      </c>
      <c r="E81" s="564">
        <v>0</v>
      </c>
    </row>
    <row r="82" spans="1:7" s="180" customFormat="1" ht="17.100000000000001" customHeight="1" x14ac:dyDescent="0.15">
      <c r="A82" s="558" t="s">
        <v>333</v>
      </c>
      <c r="B82" s="559">
        <v>0</v>
      </c>
      <c r="C82" s="559">
        <v>-39091</v>
      </c>
      <c r="D82" s="559">
        <v>0</v>
      </c>
      <c r="E82" s="565">
        <v>0</v>
      </c>
    </row>
    <row r="83" spans="1:7" ht="17.100000000000001" customHeight="1" x14ac:dyDescent="0.15">
      <c r="A83" s="566" t="s">
        <v>524</v>
      </c>
      <c r="B83" s="567">
        <v>0</v>
      </c>
      <c r="C83" s="549">
        <v>-39091</v>
      </c>
      <c r="D83" s="524">
        <v>0</v>
      </c>
      <c r="E83" s="547">
        <v>0</v>
      </c>
    </row>
    <row r="85" spans="1:7" ht="11.25" thickBot="1" x14ac:dyDescent="0.2">
      <c r="A85" s="347"/>
    </row>
    <row r="86" spans="1:7" s="496" customFormat="1" ht="15.95" customHeight="1" thickBot="1" x14ac:dyDescent="0.25">
      <c r="A86" s="702" t="s">
        <v>102</v>
      </c>
      <c r="B86" s="704" t="s">
        <v>461</v>
      </c>
      <c r="C86" s="568" t="s">
        <v>462</v>
      </c>
      <c r="D86" s="568" t="s">
        <v>463</v>
      </c>
      <c r="E86" s="569" t="s">
        <v>464</v>
      </c>
      <c r="F86" s="570"/>
      <c r="G86" s="570"/>
    </row>
    <row r="87" spans="1:7" s="496" customFormat="1" ht="60" customHeight="1" x14ac:dyDescent="0.2">
      <c r="A87" s="703"/>
      <c r="B87" s="705"/>
      <c r="C87" s="571" t="s">
        <v>465</v>
      </c>
      <c r="D87" s="571" t="s">
        <v>466</v>
      </c>
      <c r="E87" s="572" t="s">
        <v>467</v>
      </c>
      <c r="F87" s="573"/>
      <c r="G87" s="573"/>
    </row>
    <row r="88" spans="1:7" ht="17.100000000000001" customHeight="1" thickBot="1" x14ac:dyDescent="0.2">
      <c r="A88" s="502" t="s">
        <v>471</v>
      </c>
      <c r="B88" s="503"/>
      <c r="C88" s="502"/>
      <c r="D88" s="502"/>
      <c r="E88" s="502"/>
      <c r="F88" s="501"/>
      <c r="G88" s="501"/>
    </row>
    <row r="89" spans="1:7" ht="17.100000000000001" customHeight="1" thickBot="1" x14ac:dyDescent="0.2">
      <c r="A89" s="504" t="s">
        <v>472</v>
      </c>
      <c r="B89" s="505"/>
      <c r="C89" s="504"/>
      <c r="D89" s="504"/>
      <c r="E89" s="504"/>
      <c r="F89" s="501"/>
      <c r="G89" s="501"/>
    </row>
    <row r="90" spans="1:7" ht="17.100000000000001" customHeight="1" thickBot="1" x14ac:dyDescent="0.2">
      <c r="A90" s="506" t="s">
        <v>473</v>
      </c>
      <c r="B90" s="507">
        <v>557541</v>
      </c>
      <c r="C90" s="507">
        <v>183658</v>
      </c>
      <c r="D90" s="507">
        <v>2654</v>
      </c>
      <c r="E90" s="508">
        <v>371229</v>
      </c>
    </row>
    <row r="91" spans="1:7" ht="17.100000000000001" customHeight="1" thickBot="1" x14ac:dyDescent="0.2">
      <c r="A91" s="509" t="s">
        <v>474</v>
      </c>
      <c r="B91" s="510">
        <v>550695</v>
      </c>
      <c r="C91" s="510">
        <v>179466</v>
      </c>
      <c r="D91" s="510">
        <v>0</v>
      </c>
      <c r="E91" s="511">
        <v>371229</v>
      </c>
    </row>
    <row r="92" spans="1:7" ht="17.100000000000001" customHeight="1" x14ac:dyDescent="0.15">
      <c r="A92" s="512" t="s">
        <v>475</v>
      </c>
      <c r="B92" s="513">
        <v>178492</v>
      </c>
      <c r="C92" s="513">
        <v>178492</v>
      </c>
      <c r="D92" s="513">
        <v>0</v>
      </c>
      <c r="E92" s="514">
        <v>0</v>
      </c>
    </row>
    <row r="93" spans="1:7" ht="17.100000000000001" hidden="1" customHeight="1" x14ac:dyDescent="0.15">
      <c r="A93" s="515" t="s">
        <v>476</v>
      </c>
      <c r="B93" s="516">
        <v>0</v>
      </c>
      <c r="C93" s="516">
        <v>0</v>
      </c>
      <c r="D93" s="516">
        <v>0</v>
      </c>
      <c r="E93" s="517">
        <v>0</v>
      </c>
    </row>
    <row r="94" spans="1:7" ht="17.100000000000001" hidden="1" customHeight="1" x14ac:dyDescent="0.15">
      <c r="A94" s="515" t="s">
        <v>477</v>
      </c>
      <c r="B94" s="516">
        <v>0</v>
      </c>
      <c r="C94" s="516">
        <v>0</v>
      </c>
      <c r="D94" s="516">
        <v>0</v>
      </c>
      <c r="E94" s="517">
        <v>0</v>
      </c>
    </row>
    <row r="95" spans="1:7" ht="17.100000000000001" customHeight="1" x14ac:dyDescent="0.15">
      <c r="A95" s="515" t="s">
        <v>478</v>
      </c>
      <c r="B95" s="516">
        <v>73124</v>
      </c>
      <c r="C95" s="516">
        <v>0</v>
      </c>
      <c r="D95" s="516">
        <v>0</v>
      </c>
      <c r="E95" s="517">
        <v>73124</v>
      </c>
    </row>
    <row r="96" spans="1:7" ht="17.100000000000001" hidden="1" customHeight="1" x14ac:dyDescent="0.15">
      <c r="A96" s="515" t="s">
        <v>479</v>
      </c>
      <c r="B96" s="516">
        <v>0</v>
      </c>
      <c r="C96" s="516">
        <v>0</v>
      </c>
      <c r="D96" s="516">
        <v>0</v>
      </c>
      <c r="E96" s="517">
        <v>0</v>
      </c>
    </row>
    <row r="97" spans="1:5" ht="17.100000000000001" customHeight="1" x14ac:dyDescent="0.15">
      <c r="A97" s="515" t="s">
        <v>480</v>
      </c>
      <c r="B97" s="516">
        <v>248156</v>
      </c>
      <c r="C97" s="516">
        <v>974</v>
      </c>
      <c r="D97" s="516">
        <v>0</v>
      </c>
      <c r="E97" s="517">
        <v>247182</v>
      </c>
    </row>
    <row r="98" spans="1:5" ht="17.100000000000001" customHeight="1" thickBot="1" x14ac:dyDescent="0.2">
      <c r="A98" s="515" t="s">
        <v>481</v>
      </c>
      <c r="B98" s="516">
        <v>50923</v>
      </c>
      <c r="C98" s="516">
        <v>0</v>
      </c>
      <c r="D98" s="516">
        <v>0</v>
      </c>
      <c r="E98" s="517">
        <v>50923</v>
      </c>
    </row>
    <row r="99" spans="1:5" ht="17.100000000000001" hidden="1" customHeight="1" thickBot="1" x14ac:dyDescent="0.2">
      <c r="A99" s="518" t="s">
        <v>482</v>
      </c>
      <c r="B99" s="519">
        <v>0</v>
      </c>
      <c r="C99" s="519">
        <v>0</v>
      </c>
      <c r="D99" s="519">
        <v>0</v>
      </c>
      <c r="E99" s="520">
        <v>0</v>
      </c>
    </row>
    <row r="100" spans="1:5" ht="17.100000000000001" customHeight="1" thickBot="1" x14ac:dyDescent="0.2">
      <c r="A100" s="509" t="s">
        <v>483</v>
      </c>
      <c r="B100" s="510">
        <v>6846</v>
      </c>
      <c r="C100" s="510">
        <v>4192</v>
      </c>
      <c r="D100" s="510">
        <v>2654</v>
      </c>
      <c r="E100" s="511">
        <v>0</v>
      </c>
    </row>
    <row r="101" spans="1:5" ht="17.100000000000001" customHeight="1" x14ac:dyDescent="0.15">
      <c r="A101" s="512" t="s">
        <v>484</v>
      </c>
      <c r="B101" s="513">
        <v>4192</v>
      </c>
      <c r="C101" s="513">
        <v>4192</v>
      </c>
      <c r="D101" s="513">
        <v>0</v>
      </c>
      <c r="E101" s="514">
        <v>0</v>
      </c>
    </row>
    <row r="102" spans="1:5" ht="17.100000000000001" customHeight="1" thickBot="1" x14ac:dyDescent="0.2">
      <c r="A102" s="518" t="s">
        <v>485</v>
      </c>
      <c r="B102" s="519">
        <v>2654</v>
      </c>
      <c r="C102" s="519">
        <v>0</v>
      </c>
      <c r="D102" s="519">
        <v>2654</v>
      </c>
      <c r="E102" s="520">
        <v>0</v>
      </c>
    </row>
    <row r="103" spans="1:5" ht="17.100000000000001" customHeight="1" thickBot="1" x14ac:dyDescent="0.2">
      <c r="A103" s="509" t="s">
        <v>486</v>
      </c>
      <c r="B103" s="510">
        <v>3349328</v>
      </c>
      <c r="C103" s="510">
        <v>0</v>
      </c>
      <c r="D103" s="510">
        <v>3348908</v>
      </c>
      <c r="E103" s="511">
        <v>420</v>
      </c>
    </row>
    <row r="104" spans="1:5" ht="17.100000000000001" customHeight="1" thickBot="1" x14ac:dyDescent="0.2">
      <c r="A104" s="509" t="s">
        <v>487</v>
      </c>
      <c r="B104" s="510">
        <v>3151873</v>
      </c>
      <c r="C104" s="510">
        <v>0</v>
      </c>
      <c r="D104" s="510">
        <v>3151453</v>
      </c>
      <c r="E104" s="511">
        <v>420</v>
      </c>
    </row>
    <row r="105" spans="1:5" ht="17.100000000000001" customHeight="1" x14ac:dyDescent="0.15">
      <c r="A105" s="521" t="s">
        <v>488</v>
      </c>
      <c r="B105" s="513">
        <v>2783388</v>
      </c>
      <c r="C105" s="513">
        <v>0</v>
      </c>
      <c r="D105" s="513">
        <v>2783388</v>
      </c>
      <c r="E105" s="514">
        <v>0</v>
      </c>
    </row>
    <row r="106" spans="1:5" ht="17.100000000000001" customHeight="1" x14ac:dyDescent="0.15">
      <c r="A106" s="522" t="s">
        <v>489</v>
      </c>
      <c r="B106" s="516">
        <v>348317</v>
      </c>
      <c r="C106" s="516">
        <v>0</v>
      </c>
      <c r="D106" s="516">
        <v>348317</v>
      </c>
      <c r="E106" s="517">
        <v>0</v>
      </c>
    </row>
    <row r="107" spans="1:5" ht="17.100000000000001" customHeight="1" thickBot="1" x14ac:dyDescent="0.2">
      <c r="A107" s="523" t="s">
        <v>490</v>
      </c>
      <c r="B107" s="519">
        <v>20168</v>
      </c>
      <c r="C107" s="519">
        <v>0</v>
      </c>
      <c r="D107" s="519">
        <v>19748</v>
      </c>
      <c r="E107" s="520">
        <v>420</v>
      </c>
    </row>
    <row r="108" spans="1:5" ht="17.100000000000001" customHeight="1" thickBot="1" x14ac:dyDescent="0.2">
      <c r="A108" s="509" t="s">
        <v>491</v>
      </c>
      <c r="B108" s="510">
        <v>197455</v>
      </c>
      <c r="C108" s="510">
        <v>0</v>
      </c>
      <c r="D108" s="510">
        <v>197455</v>
      </c>
      <c r="E108" s="511">
        <v>0</v>
      </c>
    </row>
    <row r="109" spans="1:5" ht="24.95" customHeight="1" x14ac:dyDescent="0.15">
      <c r="A109" s="521" t="s">
        <v>492</v>
      </c>
      <c r="B109" s="513">
        <v>146694</v>
      </c>
      <c r="C109" s="513">
        <v>0</v>
      </c>
      <c r="D109" s="513">
        <v>146694</v>
      </c>
      <c r="E109" s="514">
        <v>0</v>
      </c>
    </row>
    <row r="110" spans="1:5" ht="24.95" customHeight="1" thickBot="1" x14ac:dyDescent="0.2">
      <c r="A110" s="522" t="s">
        <v>493</v>
      </c>
      <c r="B110" s="516">
        <v>50761</v>
      </c>
      <c r="C110" s="524">
        <v>0</v>
      </c>
      <c r="D110" s="516">
        <v>50761</v>
      </c>
      <c r="E110" s="517">
        <v>0</v>
      </c>
    </row>
    <row r="111" spans="1:5" ht="17.100000000000001" customHeight="1" thickBot="1" x14ac:dyDescent="0.2">
      <c r="A111" s="525" t="s">
        <v>494</v>
      </c>
      <c r="B111" s="507">
        <v>30736949</v>
      </c>
      <c r="C111" s="507">
        <v>22279327</v>
      </c>
      <c r="D111" s="507">
        <v>7442384</v>
      </c>
      <c r="E111" s="508">
        <v>1015238</v>
      </c>
    </row>
    <row r="112" spans="1:5" ht="17.100000000000001" customHeight="1" thickBot="1" x14ac:dyDescent="0.2">
      <c r="A112" s="509" t="s">
        <v>474</v>
      </c>
      <c r="B112" s="510">
        <v>30537570</v>
      </c>
      <c r="C112" s="510">
        <v>22278572</v>
      </c>
      <c r="D112" s="510">
        <v>7442384</v>
      </c>
      <c r="E112" s="511">
        <v>816614</v>
      </c>
    </row>
    <row r="113" spans="1:7" ht="17.100000000000001" customHeight="1" x14ac:dyDescent="0.15">
      <c r="A113" s="512" t="s">
        <v>475</v>
      </c>
      <c r="B113" s="513">
        <v>22238625</v>
      </c>
      <c r="C113" s="513">
        <v>22238625</v>
      </c>
      <c r="D113" s="513">
        <v>0</v>
      </c>
      <c r="E113" s="514">
        <v>0</v>
      </c>
    </row>
    <row r="114" spans="1:7" ht="17.100000000000001" hidden="1" customHeight="1" x14ac:dyDescent="0.15">
      <c r="A114" s="515" t="s">
        <v>476</v>
      </c>
      <c r="B114" s="516">
        <v>0</v>
      </c>
      <c r="C114" s="516">
        <v>0</v>
      </c>
      <c r="D114" s="516">
        <v>0</v>
      </c>
      <c r="E114" s="517">
        <v>0</v>
      </c>
    </row>
    <row r="115" spans="1:7" ht="17.100000000000001" customHeight="1" x14ac:dyDescent="0.15">
      <c r="A115" s="515" t="s">
        <v>477</v>
      </c>
      <c r="B115" s="516">
        <v>7442384</v>
      </c>
      <c r="C115" s="516">
        <v>0</v>
      </c>
      <c r="D115" s="516">
        <v>7442384</v>
      </c>
      <c r="E115" s="517">
        <v>0</v>
      </c>
    </row>
    <row r="116" spans="1:7" ht="17.100000000000001" hidden="1" customHeight="1" x14ac:dyDescent="0.15">
      <c r="A116" s="515" t="s">
        <v>478</v>
      </c>
      <c r="B116" s="516">
        <v>0</v>
      </c>
      <c r="C116" s="516">
        <v>0</v>
      </c>
      <c r="D116" s="516">
        <v>0</v>
      </c>
      <c r="E116" s="517">
        <v>0</v>
      </c>
    </row>
    <row r="117" spans="1:7" ht="17.100000000000001" hidden="1" customHeight="1" x14ac:dyDescent="0.15">
      <c r="A117" s="515" t="s">
        <v>479</v>
      </c>
      <c r="B117" s="516">
        <v>0</v>
      </c>
      <c r="C117" s="516">
        <v>0</v>
      </c>
      <c r="D117" s="516">
        <v>0</v>
      </c>
      <c r="E117" s="517">
        <v>0</v>
      </c>
    </row>
    <row r="118" spans="1:7" ht="17.100000000000001" customHeight="1" x14ac:dyDescent="0.15">
      <c r="A118" s="515" t="s">
        <v>480</v>
      </c>
      <c r="B118" s="516">
        <v>233158</v>
      </c>
      <c r="C118" s="516">
        <v>0</v>
      </c>
      <c r="D118" s="516">
        <v>0</v>
      </c>
      <c r="E118" s="517">
        <v>233158</v>
      </c>
    </row>
    <row r="119" spans="1:7" ht="17.100000000000001" customHeight="1" x14ac:dyDescent="0.15">
      <c r="A119" s="515" t="s">
        <v>481</v>
      </c>
      <c r="B119" s="516">
        <v>583456</v>
      </c>
      <c r="C119" s="516">
        <v>0</v>
      </c>
      <c r="D119" s="516">
        <v>0</v>
      </c>
      <c r="E119" s="517">
        <v>583456</v>
      </c>
    </row>
    <row r="120" spans="1:7" ht="17.100000000000001" customHeight="1" thickBot="1" x14ac:dyDescent="0.2">
      <c r="A120" s="518" t="s">
        <v>482</v>
      </c>
      <c r="B120" s="519">
        <v>39947</v>
      </c>
      <c r="C120" s="519">
        <v>39947</v>
      </c>
      <c r="D120" s="519">
        <v>0</v>
      </c>
      <c r="E120" s="520">
        <v>0</v>
      </c>
    </row>
    <row r="121" spans="1:7" ht="17.100000000000001" customHeight="1" thickBot="1" x14ac:dyDescent="0.2">
      <c r="A121" s="509" t="s">
        <v>483</v>
      </c>
      <c r="B121" s="510">
        <v>199379</v>
      </c>
      <c r="C121" s="510">
        <v>755</v>
      </c>
      <c r="D121" s="510">
        <v>0</v>
      </c>
      <c r="E121" s="511">
        <v>198624</v>
      </c>
    </row>
    <row r="122" spans="1:7" ht="17.100000000000001" hidden="1" customHeight="1" x14ac:dyDescent="0.15">
      <c r="A122" s="512" t="s">
        <v>484</v>
      </c>
      <c r="B122" s="513">
        <v>0</v>
      </c>
      <c r="C122" s="513">
        <v>0</v>
      </c>
      <c r="D122" s="513">
        <v>0</v>
      </c>
      <c r="E122" s="514">
        <v>0</v>
      </c>
    </row>
    <row r="123" spans="1:7" ht="17.100000000000001" customHeight="1" thickBot="1" x14ac:dyDescent="0.2">
      <c r="A123" s="518" t="s">
        <v>485</v>
      </c>
      <c r="B123" s="519">
        <v>199379</v>
      </c>
      <c r="C123" s="519">
        <v>755</v>
      </c>
      <c r="D123" s="519">
        <v>0</v>
      </c>
      <c r="E123" s="520">
        <v>198624</v>
      </c>
    </row>
    <row r="124" spans="1:7" ht="17.100000000000001" customHeight="1" thickBot="1" x14ac:dyDescent="0.2">
      <c r="A124" s="525" t="s">
        <v>495</v>
      </c>
      <c r="B124" s="507">
        <v>34643818</v>
      </c>
      <c r="C124" s="507">
        <v>22462985</v>
      </c>
      <c r="D124" s="507">
        <v>10793946</v>
      </c>
      <c r="E124" s="508">
        <v>1386887</v>
      </c>
    </row>
    <row r="125" spans="1:7" ht="15" customHeight="1" x14ac:dyDescent="0.15">
      <c r="A125" s="526"/>
      <c r="B125" s="527"/>
      <c r="C125" s="527"/>
      <c r="D125" s="527"/>
      <c r="E125" s="527"/>
    </row>
    <row r="126" spans="1:7" s="576" customFormat="1" ht="15.95" customHeight="1" thickBot="1" x14ac:dyDescent="0.2">
      <c r="A126" s="696" t="s">
        <v>102</v>
      </c>
      <c r="B126" s="698" t="s">
        <v>461</v>
      </c>
      <c r="C126" s="574" t="s">
        <v>462</v>
      </c>
      <c r="D126" s="574" t="s">
        <v>463</v>
      </c>
      <c r="E126" s="575" t="s">
        <v>464</v>
      </c>
    </row>
    <row r="127" spans="1:7" s="576" customFormat="1" ht="60" customHeight="1" thickBot="1" x14ac:dyDescent="0.2">
      <c r="A127" s="697"/>
      <c r="B127" s="698"/>
      <c r="C127" s="530" t="s">
        <v>465</v>
      </c>
      <c r="D127" s="530" t="s">
        <v>466</v>
      </c>
      <c r="E127" s="531" t="s">
        <v>467</v>
      </c>
    </row>
    <row r="128" spans="1:7" ht="17.100000000000001" customHeight="1" thickBot="1" x14ac:dyDescent="0.2">
      <c r="A128" s="532" t="s">
        <v>496</v>
      </c>
      <c r="B128" s="533"/>
      <c r="C128" s="533"/>
      <c r="D128" s="533"/>
      <c r="E128" s="533"/>
      <c r="F128" s="125"/>
      <c r="G128" s="125"/>
    </row>
    <row r="129" spans="1:7" ht="17.100000000000001" customHeight="1" thickBot="1" x14ac:dyDescent="0.2">
      <c r="A129" s="509" t="s">
        <v>486</v>
      </c>
      <c r="B129" s="510">
        <v>3173638</v>
      </c>
      <c r="C129" s="510">
        <v>0</v>
      </c>
      <c r="D129" s="510">
        <v>3173638</v>
      </c>
      <c r="E129" s="511">
        <v>0</v>
      </c>
    </row>
    <row r="130" spans="1:7" ht="17.100000000000001" customHeight="1" thickBot="1" x14ac:dyDescent="0.2">
      <c r="A130" s="509" t="s">
        <v>487</v>
      </c>
      <c r="B130" s="510">
        <v>3171624</v>
      </c>
      <c r="C130" s="510">
        <v>0</v>
      </c>
      <c r="D130" s="510">
        <v>3171624</v>
      </c>
      <c r="E130" s="511">
        <v>0</v>
      </c>
    </row>
    <row r="131" spans="1:7" ht="17.100000000000001" customHeight="1" x14ac:dyDescent="0.15">
      <c r="A131" s="521" t="s">
        <v>488</v>
      </c>
      <c r="B131" s="513">
        <v>2811493</v>
      </c>
      <c r="C131" s="513">
        <v>0</v>
      </c>
      <c r="D131" s="513">
        <v>2811493</v>
      </c>
      <c r="E131" s="514">
        <v>0</v>
      </c>
    </row>
    <row r="132" spans="1:7" ht="17.100000000000001" customHeight="1" x14ac:dyDescent="0.15">
      <c r="A132" s="522" t="s">
        <v>489</v>
      </c>
      <c r="B132" s="516">
        <v>342407</v>
      </c>
      <c r="C132" s="516">
        <v>0</v>
      </c>
      <c r="D132" s="516">
        <v>342407</v>
      </c>
      <c r="E132" s="517">
        <v>0</v>
      </c>
    </row>
    <row r="133" spans="1:7" ht="17.100000000000001" customHeight="1" thickBot="1" x14ac:dyDescent="0.2">
      <c r="A133" s="523" t="s">
        <v>490</v>
      </c>
      <c r="B133" s="519">
        <v>17724</v>
      </c>
      <c r="C133" s="519">
        <v>0</v>
      </c>
      <c r="D133" s="519">
        <v>17724</v>
      </c>
      <c r="E133" s="520">
        <v>0</v>
      </c>
    </row>
    <row r="134" spans="1:7" ht="17.100000000000001" customHeight="1" thickBot="1" x14ac:dyDescent="0.2">
      <c r="A134" s="509" t="s">
        <v>491</v>
      </c>
      <c r="B134" s="510">
        <v>2014</v>
      </c>
      <c r="C134" s="510">
        <v>0</v>
      </c>
      <c r="D134" s="510">
        <v>2014</v>
      </c>
      <c r="E134" s="511">
        <v>0</v>
      </c>
    </row>
    <row r="135" spans="1:7" ht="24.95" customHeight="1" thickBot="1" x14ac:dyDescent="0.2">
      <c r="A135" s="521" t="s">
        <v>492</v>
      </c>
      <c r="B135" s="513">
        <v>2014</v>
      </c>
      <c r="C135" s="513">
        <v>0</v>
      </c>
      <c r="D135" s="513">
        <v>2014</v>
      </c>
      <c r="E135" s="514">
        <v>0</v>
      </c>
    </row>
    <row r="136" spans="1:7" ht="24.95" hidden="1" customHeight="1" thickBot="1" x14ac:dyDescent="0.2">
      <c r="A136" s="523" t="s">
        <v>493</v>
      </c>
      <c r="B136" s="519">
        <v>0</v>
      </c>
      <c r="C136" s="534">
        <v>0</v>
      </c>
      <c r="D136" s="519">
        <v>0</v>
      </c>
      <c r="E136" s="520">
        <v>0</v>
      </c>
    </row>
    <row r="137" spans="1:7" ht="17.100000000000001" customHeight="1" thickBot="1" x14ac:dyDescent="0.2">
      <c r="A137" s="509" t="s">
        <v>470</v>
      </c>
      <c r="B137" s="510">
        <v>3173638</v>
      </c>
      <c r="C137" s="510">
        <v>0</v>
      </c>
      <c r="D137" s="510">
        <v>3173638</v>
      </c>
      <c r="E137" s="511">
        <v>0</v>
      </c>
      <c r="F137" s="125"/>
      <c r="G137" s="125"/>
    </row>
    <row r="138" spans="1:7" ht="9.9499999999999993" customHeight="1" thickBot="1" x14ac:dyDescent="0.2">
      <c r="A138" s="535"/>
      <c r="B138" s="536"/>
      <c r="C138" s="536"/>
      <c r="D138" s="536"/>
      <c r="E138" s="536"/>
      <c r="F138" s="125"/>
      <c r="G138" s="125"/>
    </row>
    <row r="139" spans="1:7" ht="17.100000000000001" customHeight="1" thickBot="1" x14ac:dyDescent="0.2">
      <c r="A139" s="532" t="s">
        <v>497</v>
      </c>
      <c r="B139" s="533"/>
      <c r="C139" s="533"/>
      <c r="D139" s="533"/>
      <c r="E139" s="533"/>
      <c r="F139" s="125"/>
      <c r="G139" s="125"/>
    </row>
    <row r="140" spans="1:7" ht="17.100000000000001" customHeight="1" thickBot="1" x14ac:dyDescent="0.2">
      <c r="A140" s="525" t="s">
        <v>472</v>
      </c>
      <c r="B140" s="507">
        <v>34643818</v>
      </c>
      <c r="C140" s="507">
        <v>22462985</v>
      </c>
      <c r="D140" s="507">
        <v>10793946</v>
      </c>
      <c r="E140" s="508">
        <v>1386887</v>
      </c>
      <c r="F140" s="125"/>
      <c r="G140" s="125"/>
    </row>
    <row r="141" spans="1:7" ht="17.100000000000001" customHeight="1" thickBot="1" x14ac:dyDescent="0.2">
      <c r="A141" s="525" t="s">
        <v>496</v>
      </c>
      <c r="B141" s="507">
        <v>3173638</v>
      </c>
      <c r="C141" s="507">
        <v>0</v>
      </c>
      <c r="D141" s="507">
        <v>3173638</v>
      </c>
      <c r="E141" s="508">
        <v>0</v>
      </c>
      <c r="F141" s="125"/>
      <c r="G141" s="125"/>
    </row>
    <row r="142" spans="1:7" ht="15" customHeight="1" x14ac:dyDescent="0.15">
      <c r="A142" s="526"/>
      <c r="B142" s="527"/>
      <c r="C142" s="527"/>
      <c r="D142" s="527"/>
      <c r="E142" s="527"/>
    </row>
    <row r="143" spans="1:7" ht="15" customHeight="1" x14ac:dyDescent="0.15">
      <c r="A143" s="526"/>
      <c r="B143" s="527"/>
      <c r="C143" s="527"/>
      <c r="D143" s="527"/>
      <c r="E143" s="527"/>
    </row>
    <row r="144" spans="1:7" ht="45" customHeight="1" x14ac:dyDescent="0.15">
      <c r="A144" s="537" t="s">
        <v>525</v>
      </c>
      <c r="B144" s="538" t="s">
        <v>499</v>
      </c>
      <c r="C144" s="538" t="s">
        <v>500</v>
      </c>
      <c r="D144" s="538" t="s">
        <v>119</v>
      </c>
      <c r="E144" s="538" t="s">
        <v>501</v>
      </c>
      <c r="F144" s="539" t="s">
        <v>502</v>
      </c>
    </row>
    <row r="145" spans="1:11" ht="17.100000000000001" customHeight="1" thickBot="1" x14ac:dyDescent="0.2">
      <c r="A145" s="540" t="s">
        <v>503</v>
      </c>
      <c r="B145" s="541">
        <v>527067</v>
      </c>
      <c r="C145" s="541">
        <v>22</v>
      </c>
      <c r="D145" s="541">
        <v>469</v>
      </c>
      <c r="E145" s="541">
        <v>309761</v>
      </c>
      <c r="F145" s="542">
        <v>30696</v>
      </c>
    </row>
    <row r="146" spans="1:11" ht="17.100000000000001" customHeight="1" x14ac:dyDescent="0.15">
      <c r="A146" s="543" t="s">
        <v>504</v>
      </c>
      <c r="B146" s="544">
        <v>931</v>
      </c>
      <c r="C146" s="544">
        <v>-18</v>
      </c>
      <c r="D146" s="544">
        <v>-49</v>
      </c>
      <c r="E146" s="544">
        <v>14312</v>
      </c>
      <c r="F146" s="545">
        <v>160974</v>
      </c>
    </row>
    <row r="147" spans="1:11" ht="17.100000000000001" customHeight="1" x14ac:dyDescent="0.15">
      <c r="A147" s="546" t="s">
        <v>505</v>
      </c>
      <c r="B147" s="524">
        <v>931</v>
      </c>
      <c r="C147" s="524">
        <v>-18</v>
      </c>
      <c r="D147" s="524">
        <v>-49</v>
      </c>
      <c r="E147" s="524">
        <v>3967</v>
      </c>
      <c r="F147" s="547">
        <v>1827</v>
      </c>
    </row>
    <row r="148" spans="1:11" ht="17.100000000000001" customHeight="1" x14ac:dyDescent="0.15">
      <c r="A148" s="548" t="s">
        <v>506</v>
      </c>
      <c r="B148" s="549">
        <v>931</v>
      </c>
      <c r="C148" s="549">
        <v>-18</v>
      </c>
      <c r="D148" s="549">
        <v>-49</v>
      </c>
      <c r="E148" s="549">
        <v>0</v>
      </c>
      <c r="F148" s="550">
        <v>99</v>
      </c>
    </row>
    <row r="149" spans="1:11" ht="30" customHeight="1" x14ac:dyDescent="0.15">
      <c r="A149" s="548" t="s">
        <v>507</v>
      </c>
      <c r="B149" s="549">
        <v>0</v>
      </c>
      <c r="C149" s="549">
        <v>0</v>
      </c>
      <c r="D149" s="549">
        <v>0</v>
      </c>
      <c r="E149" s="549">
        <v>3967</v>
      </c>
      <c r="F149" s="550">
        <v>1728</v>
      </c>
    </row>
    <row r="150" spans="1:11" ht="17.100000000000001" customHeight="1" x14ac:dyDescent="0.15">
      <c r="A150" s="551" t="s">
        <v>508</v>
      </c>
      <c r="B150" s="549">
        <v>0</v>
      </c>
      <c r="C150" s="549">
        <v>0</v>
      </c>
      <c r="D150" s="549">
        <v>0</v>
      </c>
      <c r="E150" s="549">
        <v>10345</v>
      </c>
      <c r="F150" s="550">
        <v>159147</v>
      </c>
    </row>
    <row r="151" spans="1:11" ht="17.100000000000001" customHeight="1" x14ac:dyDescent="0.15">
      <c r="A151" s="548" t="s">
        <v>509</v>
      </c>
      <c r="B151" s="549">
        <v>0</v>
      </c>
      <c r="C151" s="549">
        <v>0</v>
      </c>
      <c r="D151" s="549">
        <v>0</v>
      </c>
      <c r="E151" s="549">
        <v>10345</v>
      </c>
      <c r="F151" s="550">
        <v>159147</v>
      </c>
    </row>
    <row r="152" spans="1:11" ht="17.100000000000001" customHeight="1" x14ac:dyDescent="0.15">
      <c r="A152" s="306" t="s">
        <v>510</v>
      </c>
      <c r="B152" s="524">
        <v>1870076</v>
      </c>
      <c r="C152" s="524">
        <v>0</v>
      </c>
      <c r="D152" s="524">
        <v>0</v>
      </c>
      <c r="E152" s="524">
        <v>308663</v>
      </c>
      <c r="F152" s="547">
        <v>9850</v>
      </c>
    </row>
    <row r="153" spans="1:11" ht="17.100000000000001" customHeight="1" x14ac:dyDescent="0.15">
      <c r="A153" s="306" t="s">
        <v>511</v>
      </c>
      <c r="B153" s="524">
        <v>-281307</v>
      </c>
      <c r="C153" s="524">
        <v>0</v>
      </c>
      <c r="D153" s="524">
        <v>0</v>
      </c>
      <c r="E153" s="524">
        <v>-49980</v>
      </c>
      <c r="F153" s="547">
        <v>0</v>
      </c>
    </row>
    <row r="154" spans="1:11" ht="17.100000000000001" customHeight="1" x14ac:dyDescent="0.15">
      <c r="A154" s="306" t="s">
        <v>512</v>
      </c>
      <c r="B154" s="524">
        <v>-7594537</v>
      </c>
      <c r="C154" s="524">
        <v>0</v>
      </c>
      <c r="D154" s="524">
        <v>0</v>
      </c>
      <c r="E154" s="524">
        <v>-984211</v>
      </c>
      <c r="F154" s="547">
        <v>-2753</v>
      </c>
    </row>
    <row r="155" spans="1:11" ht="17.100000000000001" customHeight="1" x14ac:dyDescent="0.15">
      <c r="A155" s="306" t="s">
        <v>513</v>
      </c>
      <c r="B155" s="524">
        <v>5848999</v>
      </c>
      <c r="C155" s="524">
        <v>0</v>
      </c>
      <c r="D155" s="524">
        <v>0</v>
      </c>
      <c r="E155" s="524">
        <v>1218069</v>
      </c>
      <c r="F155" s="547">
        <v>0</v>
      </c>
    </row>
    <row r="156" spans="1:11" ht="15" customHeight="1" x14ac:dyDescent="0.15">
      <c r="A156" s="306" t="s">
        <v>514</v>
      </c>
      <c r="B156" s="524">
        <v>0</v>
      </c>
      <c r="C156" s="524">
        <v>0</v>
      </c>
      <c r="D156" s="524">
        <v>0</v>
      </c>
      <c r="E156" s="524">
        <v>0</v>
      </c>
      <c r="F156" s="547">
        <v>-381</v>
      </c>
    </row>
    <row r="157" spans="1:11" ht="15" customHeight="1" x14ac:dyDescent="0.15">
      <c r="A157" s="306" t="s">
        <v>515</v>
      </c>
      <c r="B157" s="549">
        <v>0</v>
      </c>
      <c r="C157" s="549">
        <v>0</v>
      </c>
      <c r="D157" s="549">
        <v>0</v>
      </c>
      <c r="E157" s="549">
        <v>0</v>
      </c>
      <c r="F157" s="550">
        <v>238</v>
      </c>
    </row>
    <row r="158" spans="1:11" ht="15" customHeight="1" thickBot="1" x14ac:dyDescent="0.2">
      <c r="A158" s="552" t="s">
        <v>516</v>
      </c>
      <c r="B158" s="553">
        <v>0</v>
      </c>
      <c r="C158" s="534">
        <v>-4</v>
      </c>
      <c r="D158" s="553">
        <v>0</v>
      </c>
      <c r="E158" s="553">
        <v>0</v>
      </c>
      <c r="F158" s="554">
        <v>0</v>
      </c>
    </row>
    <row r="159" spans="1:11" ht="17.100000000000001" customHeight="1" thickBot="1" x14ac:dyDescent="0.2">
      <c r="A159" s="506" t="s">
        <v>517</v>
      </c>
      <c r="B159" s="507">
        <v>371229</v>
      </c>
      <c r="C159" s="507">
        <v>0</v>
      </c>
      <c r="D159" s="507">
        <v>420</v>
      </c>
      <c r="E159" s="507">
        <v>816614</v>
      </c>
      <c r="F159" s="508">
        <v>198624</v>
      </c>
    </row>
    <row r="160" spans="1:11" ht="37.5" hidden="1" customHeight="1" x14ac:dyDescent="0.15">
      <c r="F160" s="475" t="s">
        <v>518</v>
      </c>
      <c r="G160" s="476">
        <v>0</v>
      </c>
      <c r="H160" s="476">
        <v>0</v>
      </c>
      <c r="I160" s="476">
        <v>0</v>
      </c>
      <c r="J160" s="476">
        <v>0</v>
      </c>
      <c r="K160" s="477">
        <v>0</v>
      </c>
    </row>
    <row r="161" spans="1:5" ht="15" customHeight="1" x14ac:dyDescent="0.15">
      <c r="A161" s="526"/>
      <c r="B161" s="527"/>
      <c r="C161" s="527"/>
      <c r="D161" s="527"/>
      <c r="E161" s="527"/>
    </row>
    <row r="162" spans="1:5" ht="15" customHeight="1" x14ac:dyDescent="0.15">
      <c r="A162" s="526"/>
      <c r="B162" s="527"/>
      <c r="C162" s="527"/>
      <c r="D162" s="527"/>
      <c r="E162" s="527"/>
    </row>
    <row r="163" spans="1:5" ht="15" customHeight="1" x14ac:dyDescent="0.15">
      <c r="A163" s="526"/>
      <c r="B163" s="527"/>
      <c r="C163" s="527"/>
      <c r="D163" s="527"/>
      <c r="E163" s="527"/>
    </row>
    <row r="164" spans="1:5" ht="15" customHeight="1" x14ac:dyDescent="0.15">
      <c r="A164" s="526"/>
      <c r="B164" s="527"/>
      <c r="C164" s="527"/>
      <c r="D164" s="527"/>
      <c r="E164" s="527"/>
    </row>
    <row r="165" spans="1:5" s="180" customFormat="1" ht="21.75" thickBot="1" x14ac:dyDescent="0.2">
      <c r="A165" s="577" t="s">
        <v>526</v>
      </c>
      <c r="B165" s="578" t="s">
        <v>527</v>
      </c>
      <c r="C165" s="578" t="s">
        <v>528</v>
      </c>
      <c r="D165" s="578" t="s">
        <v>529</v>
      </c>
      <c r="E165" s="579" t="s">
        <v>530</v>
      </c>
    </row>
    <row r="166" spans="1:5" s="180" customFormat="1" ht="15" customHeight="1" x14ac:dyDescent="0.15">
      <c r="A166" s="580" t="s">
        <v>333</v>
      </c>
      <c r="B166" s="581">
        <v>4</v>
      </c>
      <c r="C166" s="581">
        <v>-238</v>
      </c>
      <c r="D166" s="581">
        <v>0</v>
      </c>
      <c r="E166" s="582">
        <v>0</v>
      </c>
    </row>
    <row r="167" spans="1:5" s="180" customFormat="1" ht="15" hidden="1" customHeight="1" x14ac:dyDescent="0.15">
      <c r="A167" s="583" t="s">
        <v>524</v>
      </c>
      <c r="B167" s="584">
        <v>0</v>
      </c>
      <c r="C167" s="162">
        <v>0</v>
      </c>
      <c r="D167" s="162">
        <v>0</v>
      </c>
      <c r="E167" s="486">
        <v>0</v>
      </c>
    </row>
    <row r="168" spans="1:5" s="180" customFormat="1" ht="15" customHeight="1" thickBot="1" x14ac:dyDescent="0.2">
      <c r="A168" s="585" t="s">
        <v>531</v>
      </c>
      <c r="B168" s="586">
        <v>4</v>
      </c>
      <c r="C168" s="586">
        <v>-238</v>
      </c>
      <c r="D168" s="586">
        <v>0</v>
      </c>
      <c r="E168" s="587">
        <v>0</v>
      </c>
    </row>
  </sheetData>
  <mergeCells count="8">
    <mergeCell ref="A126:A127"/>
    <mergeCell ref="B126:B127"/>
    <mergeCell ref="A2:A3"/>
    <mergeCell ref="B2:B3"/>
    <mergeCell ref="A42:A43"/>
    <mergeCell ref="B42:B43"/>
    <mergeCell ref="A86:A87"/>
    <mergeCell ref="B86:B87"/>
  </mergeCells>
  <pageMargins left="0.75" right="0.75" top="1" bottom="1" header="0.5" footer="0.5"/>
  <pageSetup paperSize="9" scale="33" fitToHeight="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E6"/>
  <sheetViews>
    <sheetView workbookViewId="0">
      <selection activeCell="M34" sqref="M34"/>
    </sheetView>
  </sheetViews>
  <sheetFormatPr defaultRowHeight="12.75" x14ac:dyDescent="0.2"/>
  <cols>
    <col min="1" max="1" width="44.28515625" style="1" bestFit="1" customWidth="1"/>
    <col min="2" max="2" width="21.85546875" style="1" customWidth="1"/>
    <col min="3" max="3" width="24.5703125" style="1" customWidth="1"/>
    <col min="4" max="16384" width="9.140625" style="1"/>
  </cols>
  <sheetData>
    <row r="1" spans="1:5" ht="13.5" thickBot="1" x14ac:dyDescent="0.25"/>
    <row r="2" spans="1:5" s="123" customFormat="1" ht="23.25" customHeight="1" thickBot="1" x14ac:dyDescent="0.2">
      <c r="A2" s="691" t="s">
        <v>532</v>
      </c>
      <c r="B2" s="707" t="s">
        <v>533</v>
      </c>
      <c r="C2" s="681"/>
      <c r="D2" s="588"/>
      <c r="E2" s="462"/>
    </row>
    <row r="3" spans="1:5" s="123" customFormat="1" ht="17.100000000000001" customHeight="1" thickBot="1" x14ac:dyDescent="0.2">
      <c r="A3" s="706"/>
      <c r="B3" s="589" t="s">
        <v>103</v>
      </c>
      <c r="C3" s="590" t="s">
        <v>102</v>
      </c>
      <c r="D3" s="591"/>
      <c r="E3" s="501"/>
    </row>
    <row r="4" spans="1:5" s="123" customFormat="1" ht="17.100000000000001" customHeight="1" x14ac:dyDescent="0.15">
      <c r="A4" s="475" t="s">
        <v>534</v>
      </c>
      <c r="B4" s="476">
        <v>3402</v>
      </c>
      <c r="C4" s="477">
        <v>1549</v>
      </c>
      <c r="D4" s="592"/>
    </row>
    <row r="5" spans="1:5" s="123" customFormat="1" ht="17.100000000000001" customHeight="1" thickBot="1" x14ac:dyDescent="0.2">
      <c r="A5" s="487" t="s">
        <v>535</v>
      </c>
      <c r="B5" s="395">
        <v>6254</v>
      </c>
      <c r="C5" s="479">
        <v>2537</v>
      </c>
      <c r="D5" s="592"/>
    </row>
    <row r="6" spans="1:5" s="123" customFormat="1" ht="17.100000000000001" customHeight="1" thickBot="1" x14ac:dyDescent="0.2">
      <c r="A6" s="593" t="s">
        <v>97</v>
      </c>
      <c r="B6" s="398">
        <f>SUM(B4:B5)</f>
        <v>9656</v>
      </c>
      <c r="C6" s="399">
        <v>4086</v>
      </c>
      <c r="D6" s="592"/>
    </row>
  </sheetData>
  <mergeCells count="2">
    <mergeCell ref="A2:A3"/>
    <mergeCell ref="B2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EQ22"/>
  <sheetViews>
    <sheetView workbookViewId="0">
      <selection activeCell="B27" sqref="B27"/>
    </sheetView>
  </sheetViews>
  <sheetFormatPr defaultRowHeight="10.5" x14ac:dyDescent="0.15"/>
  <cols>
    <col min="1" max="1" width="24.28515625" style="11" customWidth="1"/>
    <col min="2" max="5" width="17.7109375" style="11" customWidth="1"/>
    <col min="6" max="6" width="13.42578125" style="11" customWidth="1"/>
    <col min="7" max="8" width="11.42578125" style="11" customWidth="1"/>
    <col min="9" max="9" width="11.28515625" style="11" customWidth="1"/>
    <col min="10" max="10" width="15.5703125" style="11" customWidth="1"/>
    <col min="11" max="12" width="17.7109375" style="11" customWidth="1"/>
    <col min="13" max="16384" width="9.140625" style="11"/>
  </cols>
  <sheetData>
    <row r="1" spans="1:147" s="31" customFormat="1" ht="12.75" x14ac:dyDescent="0.2">
      <c r="A1" s="597" t="s">
        <v>106</v>
      </c>
      <c r="B1" s="597"/>
      <c r="C1" s="597"/>
      <c r="D1" s="597"/>
      <c r="E1" s="597"/>
      <c r="F1" s="597"/>
      <c r="G1" s="597"/>
      <c r="H1" s="597"/>
      <c r="I1" s="597"/>
    </row>
    <row r="2" spans="1:147" ht="12.75" x14ac:dyDescent="0.2">
      <c r="A2" s="598"/>
      <c r="B2" s="598"/>
      <c r="C2" s="598"/>
      <c r="D2" s="598"/>
      <c r="E2" s="598"/>
      <c r="F2" s="598"/>
      <c r="G2" s="598"/>
      <c r="H2" s="598"/>
      <c r="I2" s="598"/>
    </row>
    <row r="3" spans="1:147" ht="12.75" x14ac:dyDescent="0.2">
      <c r="A3" s="622" t="s">
        <v>105</v>
      </c>
      <c r="B3" s="622"/>
      <c r="C3" s="622"/>
      <c r="D3" s="622"/>
      <c r="E3" s="622"/>
      <c r="F3" s="622"/>
      <c r="G3" s="622"/>
      <c r="H3" s="622"/>
      <c r="I3" s="622"/>
    </row>
    <row r="4" spans="1:147" ht="11.25" thickBo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147" ht="17.100000000000001" customHeight="1" thickBot="1" x14ac:dyDescent="0.2">
      <c r="A5" s="623" t="s">
        <v>104</v>
      </c>
      <c r="B5" s="624" t="s">
        <v>103</v>
      </c>
      <c r="C5" s="624"/>
      <c r="D5" s="624" t="s">
        <v>102</v>
      </c>
      <c r="E5" s="625"/>
      <c r="F5" s="626"/>
      <c r="G5" s="626"/>
      <c r="H5" s="626"/>
      <c r="I5" s="626"/>
    </row>
    <row r="6" spans="1:147" ht="36.950000000000003" customHeight="1" thickBot="1" x14ac:dyDescent="0.2">
      <c r="A6" s="623"/>
      <c r="B6" s="29" t="s">
        <v>101</v>
      </c>
      <c r="C6" s="29" t="s">
        <v>100</v>
      </c>
      <c r="D6" s="29" t="s">
        <v>101</v>
      </c>
      <c r="E6" s="28" t="s">
        <v>100</v>
      </c>
      <c r="F6" s="13"/>
      <c r="G6" s="13"/>
      <c r="H6" s="13"/>
      <c r="I6" s="13"/>
    </row>
    <row r="7" spans="1:147" ht="17.100000000000001" customHeight="1" x14ac:dyDescent="0.15">
      <c r="A7" s="27">
        <v>1</v>
      </c>
      <c r="B7" s="26">
        <v>13.76</v>
      </c>
      <c r="C7" s="26">
        <v>1.1056985294826835E-2</v>
      </c>
      <c r="D7" s="26">
        <v>4.95</v>
      </c>
      <c r="E7" s="25">
        <v>1.6737257202918816E-2</v>
      </c>
      <c r="F7" s="13"/>
      <c r="G7" s="13"/>
      <c r="H7" s="13"/>
      <c r="I7" s="13"/>
    </row>
    <row r="8" spans="1:147" ht="17.100000000000001" customHeight="1" x14ac:dyDescent="0.15">
      <c r="A8" s="24">
        <v>2</v>
      </c>
      <c r="B8" s="23">
        <v>27.01</v>
      </c>
      <c r="C8" s="23">
        <v>5.5460436832430141E-2</v>
      </c>
      <c r="D8" s="23">
        <v>37.380000000000003</v>
      </c>
      <c r="E8" s="22">
        <v>3.631372616781673E-2</v>
      </c>
      <c r="F8" s="13"/>
      <c r="G8" s="13"/>
      <c r="H8" s="13"/>
      <c r="I8" s="13"/>
    </row>
    <row r="9" spans="1:147" ht="17.100000000000001" customHeight="1" x14ac:dyDescent="0.15">
      <c r="A9" s="24">
        <v>3</v>
      </c>
      <c r="B9" s="23">
        <v>22.78</v>
      </c>
      <c r="C9" s="23">
        <v>0.16431658661529505</v>
      </c>
      <c r="D9" s="23">
        <v>20.22</v>
      </c>
      <c r="E9" s="22">
        <v>0.17028945737066203</v>
      </c>
      <c r="F9" s="13"/>
      <c r="G9" s="13"/>
      <c r="H9" s="13"/>
      <c r="I9" s="13"/>
    </row>
    <row r="10" spans="1:147" ht="17.100000000000001" customHeight="1" x14ac:dyDescent="0.15">
      <c r="A10" s="24">
        <v>4</v>
      </c>
      <c r="B10" s="23">
        <v>20.57</v>
      </c>
      <c r="C10" s="23">
        <v>0.33148843832755948</v>
      </c>
      <c r="D10" s="23">
        <v>22.020000000000003</v>
      </c>
      <c r="E10" s="22">
        <v>0.2803047414862776</v>
      </c>
      <c r="F10" s="13"/>
      <c r="G10" s="13"/>
      <c r="H10" s="13"/>
      <c r="I10" s="13"/>
    </row>
    <row r="11" spans="1:147" ht="17.100000000000001" customHeight="1" x14ac:dyDescent="0.15">
      <c r="A11" s="24">
        <v>5</v>
      </c>
      <c r="B11" s="23">
        <v>6.14</v>
      </c>
      <c r="C11" s="23">
        <v>0.81174716508575651</v>
      </c>
      <c r="D11" s="23">
        <v>5.53</v>
      </c>
      <c r="E11" s="22">
        <v>0.87279961569051712</v>
      </c>
      <c r="F11" s="13"/>
      <c r="G11" s="13"/>
      <c r="H11" s="13"/>
      <c r="I11" s="13"/>
    </row>
    <row r="12" spans="1:147" ht="17.100000000000001" customHeight="1" x14ac:dyDescent="0.15">
      <c r="A12" s="24">
        <v>6</v>
      </c>
      <c r="B12" s="23">
        <v>0.37</v>
      </c>
      <c r="C12" s="23">
        <v>1.8273613983287222</v>
      </c>
      <c r="D12" s="23">
        <v>0.64</v>
      </c>
      <c r="E12" s="22">
        <v>1.5447566171994711</v>
      </c>
      <c r="F12" s="13"/>
      <c r="G12" s="13"/>
      <c r="H12" s="13"/>
      <c r="I12" s="13"/>
    </row>
    <row r="13" spans="1:147" ht="17.100000000000001" customHeight="1" x14ac:dyDescent="0.15">
      <c r="A13" s="24">
        <v>7</v>
      </c>
      <c r="B13" s="23">
        <v>1.23</v>
      </c>
      <c r="C13" s="23">
        <v>3.0293570291466092</v>
      </c>
      <c r="D13" s="23">
        <v>1.8</v>
      </c>
      <c r="E13" s="22">
        <v>3.6110529078979279</v>
      </c>
      <c r="F13" s="13"/>
      <c r="G13" s="13"/>
      <c r="H13" s="13"/>
      <c r="I13" s="13"/>
    </row>
    <row r="14" spans="1:147" ht="17.100000000000001" customHeight="1" x14ac:dyDescent="0.15">
      <c r="A14" s="24">
        <v>8</v>
      </c>
      <c r="B14" s="23">
        <v>7.0000000000000007E-2</v>
      </c>
      <c r="C14" s="23">
        <v>1.2351124834583149</v>
      </c>
      <c r="D14" s="23">
        <v>1.03</v>
      </c>
      <c r="E14" s="22">
        <v>2.1250378882724266E-2</v>
      </c>
      <c r="F14" s="13"/>
      <c r="G14" s="13"/>
      <c r="H14" s="13"/>
      <c r="I14" s="13"/>
    </row>
    <row r="15" spans="1:147" ht="17.100000000000001" customHeight="1" x14ac:dyDescent="0.15">
      <c r="A15" s="24" t="s">
        <v>99</v>
      </c>
      <c r="B15" s="23">
        <v>2.88</v>
      </c>
      <c r="C15" s="23">
        <v>3.6899306957216729E-2</v>
      </c>
      <c r="D15" s="23">
        <v>2.4</v>
      </c>
      <c r="E15" s="22">
        <v>0</v>
      </c>
      <c r="F15" s="13"/>
      <c r="G15" s="13"/>
      <c r="H15" s="13"/>
      <c r="I15" s="13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</row>
    <row r="16" spans="1:147" ht="17.100000000000001" customHeight="1" thickBot="1" x14ac:dyDescent="0.2">
      <c r="A16" s="24" t="s">
        <v>98</v>
      </c>
      <c r="B16" s="23">
        <v>5.19</v>
      </c>
      <c r="C16" s="23">
        <v>53.923671019935114</v>
      </c>
      <c r="D16" s="23">
        <v>4.03</v>
      </c>
      <c r="E16" s="22">
        <v>57.573642138113101</v>
      </c>
      <c r="F16" s="13"/>
      <c r="G16" s="13"/>
      <c r="H16" s="13"/>
      <c r="I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</row>
    <row r="17" spans="1:147" s="16" customFormat="1" ht="17.100000000000001" customHeight="1" thickBot="1" x14ac:dyDescent="0.2">
      <c r="A17" s="21" t="s">
        <v>97</v>
      </c>
      <c r="B17" s="20">
        <f>SUM(B7:B16)</f>
        <v>100</v>
      </c>
      <c r="C17" s="19">
        <v>3.0163848723808173</v>
      </c>
      <c r="D17" s="18">
        <f>SUM(D7:D16)</f>
        <v>100.00000000000001</v>
      </c>
      <c r="E17" s="17">
        <v>2.5499999999999998</v>
      </c>
      <c r="F17" s="13"/>
      <c r="G17" s="13"/>
      <c r="H17" s="13"/>
      <c r="I17" s="13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</row>
    <row r="18" spans="1:147" x14ac:dyDescent="0.15">
      <c r="F18" s="13"/>
      <c r="G18" s="13"/>
      <c r="H18" s="13"/>
      <c r="I18" s="1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</row>
    <row r="19" spans="1:147" x14ac:dyDescent="0.15"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</row>
    <row r="20" spans="1:147" s="14" customFormat="1" x14ac:dyDescent="0.15">
      <c r="A20" s="15" t="s">
        <v>96</v>
      </c>
      <c r="B20" s="15"/>
      <c r="C20" s="15"/>
    </row>
    <row r="22" spans="1:147" x14ac:dyDescent="0.15">
      <c r="H22" s="13"/>
      <c r="I22" s="13"/>
      <c r="J22" s="12"/>
    </row>
  </sheetData>
  <mergeCells count="5">
    <mergeCell ref="A3:I3"/>
    <mergeCell ref="A5:A6"/>
    <mergeCell ref="D5:E5"/>
    <mergeCell ref="F5:I5"/>
    <mergeCell ref="B5:C5"/>
  </mergeCells>
  <pageMargins left="0.28000000000000003" right="0.75" top="1" bottom="1" header="0.5" footer="0.5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172"/>
  <sheetViews>
    <sheetView topLeftCell="A152" workbookViewId="0">
      <selection activeCell="B8" sqref="B8"/>
    </sheetView>
  </sheetViews>
  <sheetFormatPr defaultRowHeight="15" x14ac:dyDescent="0.25"/>
  <cols>
    <col min="1" max="1" width="2.28515625" style="72" customWidth="1"/>
    <col min="2" max="2" width="35.85546875" style="72" customWidth="1"/>
    <col min="3" max="6" width="15.7109375" style="72" customWidth="1"/>
    <col min="7" max="7" width="4.28515625" style="72" customWidth="1"/>
    <col min="8" max="16384" width="9.140625" style="72"/>
  </cols>
  <sheetData>
    <row r="1" spans="1:10" x14ac:dyDescent="0.25">
      <c r="A1" s="73"/>
      <c r="B1" s="73"/>
      <c r="C1" s="73"/>
      <c r="D1" s="73"/>
      <c r="E1" s="73"/>
      <c r="F1" s="73"/>
      <c r="G1" s="73"/>
    </row>
    <row r="2" spans="1:10" x14ac:dyDescent="0.25">
      <c r="A2" s="73"/>
      <c r="B2" s="599" t="s">
        <v>152</v>
      </c>
      <c r="C2" s="73"/>
      <c r="D2" s="73"/>
      <c r="E2" s="73"/>
      <c r="F2" s="73"/>
      <c r="G2" s="73"/>
    </row>
    <row r="3" spans="1:10" x14ac:dyDescent="0.25">
      <c r="A3" s="73"/>
      <c r="B3" s="73"/>
      <c r="C3" s="73"/>
      <c r="D3" s="73"/>
      <c r="E3" s="73"/>
      <c r="F3" s="73"/>
      <c r="G3" s="73"/>
    </row>
    <row r="4" spans="1:10" ht="50.1" customHeight="1" x14ac:dyDescent="0.25">
      <c r="A4" s="73"/>
      <c r="B4" s="74" t="s">
        <v>103</v>
      </c>
      <c r="C4" s="75" t="s">
        <v>153</v>
      </c>
      <c r="D4" s="75" t="s">
        <v>154</v>
      </c>
      <c r="E4" s="75" t="s">
        <v>155</v>
      </c>
      <c r="F4" s="76" t="s">
        <v>156</v>
      </c>
      <c r="G4" s="73"/>
    </row>
    <row r="5" spans="1:10" x14ac:dyDescent="0.25">
      <c r="A5" s="73"/>
      <c r="B5" s="77" t="s">
        <v>157</v>
      </c>
      <c r="C5" s="38">
        <v>0</v>
      </c>
      <c r="D5" s="38">
        <v>0</v>
      </c>
      <c r="E5" s="38">
        <v>0</v>
      </c>
      <c r="F5" s="37">
        <v>0</v>
      </c>
      <c r="G5" s="73"/>
    </row>
    <row r="6" spans="1:10" x14ac:dyDescent="0.25">
      <c r="A6" s="73"/>
      <c r="B6" s="77" t="s">
        <v>158</v>
      </c>
      <c r="C6" s="38">
        <f>SUM(C7,C11,C14)</f>
        <v>1890302</v>
      </c>
      <c r="D6" s="38">
        <f t="shared" ref="D6:E6" si="0">SUM(D7,D11,D14)</f>
        <v>1017096</v>
      </c>
      <c r="E6" s="38">
        <f t="shared" si="0"/>
        <v>446148</v>
      </c>
      <c r="F6" s="37">
        <f>C6-E6</f>
        <v>1444154</v>
      </c>
      <c r="G6" s="73"/>
      <c r="I6" s="78"/>
    </row>
    <row r="7" spans="1:10" x14ac:dyDescent="0.25">
      <c r="A7" s="73"/>
      <c r="B7" s="77" t="s">
        <v>159</v>
      </c>
      <c r="C7" s="38">
        <f>SUM(C8:C9)</f>
        <v>754958</v>
      </c>
      <c r="D7" s="38">
        <f t="shared" ref="D7:E7" si="1">SUM(D8:D9)</f>
        <v>215094</v>
      </c>
      <c r="E7" s="38">
        <f t="shared" si="1"/>
        <v>76335</v>
      </c>
      <c r="F7" s="37">
        <f t="shared" ref="F7:F13" si="2">C7-E7</f>
        <v>678623</v>
      </c>
      <c r="G7" s="73"/>
    </row>
    <row r="8" spans="1:10" x14ac:dyDescent="0.25">
      <c r="A8" s="73"/>
      <c r="B8" s="79" t="s">
        <v>160</v>
      </c>
      <c r="C8" s="38">
        <v>48261</v>
      </c>
      <c r="D8" s="38">
        <v>7739</v>
      </c>
      <c r="E8" s="38">
        <v>2580</v>
      </c>
      <c r="F8" s="37">
        <f t="shared" si="2"/>
        <v>45681</v>
      </c>
      <c r="G8" s="73"/>
    </row>
    <row r="9" spans="1:10" x14ac:dyDescent="0.25">
      <c r="A9" s="73"/>
      <c r="B9" s="79" t="s">
        <v>161</v>
      </c>
      <c r="C9" s="38">
        <v>706697</v>
      </c>
      <c r="D9" s="38">
        <v>207355</v>
      </c>
      <c r="E9" s="38">
        <v>73755</v>
      </c>
      <c r="F9" s="37">
        <f t="shared" si="2"/>
        <v>632942</v>
      </c>
      <c r="G9" s="73"/>
    </row>
    <row r="10" spans="1:10" x14ac:dyDescent="0.25">
      <c r="A10" s="73"/>
      <c r="B10" s="80" t="s">
        <v>162</v>
      </c>
      <c r="C10" s="38">
        <v>624017</v>
      </c>
      <c r="D10" s="38">
        <v>142537</v>
      </c>
      <c r="E10" s="38">
        <v>45875</v>
      </c>
      <c r="F10" s="37">
        <f t="shared" si="2"/>
        <v>578142</v>
      </c>
      <c r="G10" s="73"/>
    </row>
    <row r="11" spans="1:10" x14ac:dyDescent="0.25">
      <c r="A11" s="73"/>
      <c r="B11" s="77" t="s">
        <v>163</v>
      </c>
      <c r="C11" s="38">
        <f>SUM(C12:C13)</f>
        <v>1135344</v>
      </c>
      <c r="D11" s="38">
        <f t="shared" ref="D11:E11" si="3">SUM(D12:D13)</f>
        <v>802002</v>
      </c>
      <c r="E11" s="38">
        <f t="shared" si="3"/>
        <v>369813</v>
      </c>
      <c r="F11" s="37">
        <f t="shared" si="2"/>
        <v>765531</v>
      </c>
      <c r="G11" s="73"/>
    </row>
    <row r="12" spans="1:10" x14ac:dyDescent="0.25">
      <c r="A12" s="73"/>
      <c r="B12" s="80" t="s">
        <v>164</v>
      </c>
      <c r="C12" s="38">
        <v>402874</v>
      </c>
      <c r="D12" s="38">
        <v>258838</v>
      </c>
      <c r="E12" s="38">
        <v>83683</v>
      </c>
      <c r="F12" s="37">
        <f t="shared" si="2"/>
        <v>319191</v>
      </c>
      <c r="G12" s="73"/>
    </row>
    <row r="13" spans="1:10" x14ac:dyDescent="0.25">
      <c r="A13" s="73"/>
      <c r="B13" s="80" t="s">
        <v>165</v>
      </c>
      <c r="C13" s="38">
        <v>732470</v>
      </c>
      <c r="D13" s="38">
        <v>543164</v>
      </c>
      <c r="E13" s="38">
        <v>286130</v>
      </c>
      <c r="F13" s="37">
        <f t="shared" si="2"/>
        <v>446340</v>
      </c>
      <c r="G13" s="73"/>
    </row>
    <row r="14" spans="1:10" ht="15.75" thickBot="1" x14ac:dyDescent="0.3">
      <c r="A14" s="73"/>
      <c r="B14" s="81" t="s">
        <v>166</v>
      </c>
      <c r="C14" s="82">
        <v>0</v>
      </c>
      <c r="D14" s="82">
        <v>0</v>
      </c>
      <c r="E14" s="82">
        <v>0</v>
      </c>
      <c r="F14" s="34">
        <v>0</v>
      </c>
      <c r="G14" s="73"/>
    </row>
    <row r="15" spans="1:10" ht="15.75" thickBot="1" x14ac:dyDescent="0.3">
      <c r="A15" s="73"/>
      <c r="B15" s="50" t="s">
        <v>167</v>
      </c>
      <c r="C15" s="83">
        <f>SUM(C5:C6)</f>
        <v>1890302</v>
      </c>
      <c r="D15" s="83">
        <f t="shared" ref="D15:E15" si="4">SUM(D5:D6)</f>
        <v>1017096</v>
      </c>
      <c r="E15" s="83">
        <f t="shared" si="4"/>
        <v>446148</v>
      </c>
      <c r="F15" s="84">
        <f>C15-E15</f>
        <v>1444154</v>
      </c>
      <c r="G15" s="73"/>
      <c r="I15" s="85"/>
      <c r="J15" s="85"/>
    </row>
    <row r="16" spans="1:10" x14ac:dyDescent="0.25">
      <c r="A16" s="73"/>
      <c r="B16" s="73"/>
      <c r="C16" s="86"/>
      <c r="D16" s="86"/>
      <c r="E16" s="86"/>
      <c r="F16" s="86"/>
      <c r="G16" s="73"/>
    </row>
    <row r="17" spans="1:10" x14ac:dyDescent="0.25">
      <c r="A17" s="73"/>
      <c r="B17" s="73"/>
      <c r="C17" s="73"/>
      <c r="D17" s="73"/>
      <c r="E17" s="73"/>
      <c r="F17" s="73"/>
      <c r="G17" s="73"/>
    </row>
    <row r="18" spans="1:10" ht="50.1" customHeight="1" x14ac:dyDescent="0.25">
      <c r="A18" s="73"/>
      <c r="B18" s="74" t="s">
        <v>102</v>
      </c>
      <c r="C18" s="75" t="s">
        <v>153</v>
      </c>
      <c r="D18" s="75" t="s">
        <v>154</v>
      </c>
      <c r="E18" s="75" t="s">
        <v>155</v>
      </c>
      <c r="F18" s="76" t="s">
        <v>156</v>
      </c>
      <c r="G18" s="73"/>
    </row>
    <row r="19" spans="1:10" x14ac:dyDescent="0.25">
      <c r="A19" s="73"/>
      <c r="B19" s="77" t="s">
        <v>157</v>
      </c>
      <c r="C19" s="38">
        <v>0</v>
      </c>
      <c r="D19" s="38">
        <v>0</v>
      </c>
      <c r="E19" s="38">
        <v>0</v>
      </c>
      <c r="F19" s="37">
        <v>0</v>
      </c>
      <c r="G19" s="73"/>
    </row>
    <row r="20" spans="1:10" x14ac:dyDescent="0.25">
      <c r="A20" s="73"/>
      <c r="B20" s="77" t="s">
        <v>158</v>
      </c>
      <c r="C20" s="38">
        <f>SUM(C21,C25,C28)</f>
        <v>2206911</v>
      </c>
      <c r="D20" s="38">
        <f t="shared" ref="D20:E20" si="5">SUM(D21,D25,D28)</f>
        <v>1323411</v>
      </c>
      <c r="E20" s="38">
        <f t="shared" si="5"/>
        <v>656609</v>
      </c>
      <c r="F20" s="37">
        <f>C20-E20</f>
        <v>1550302</v>
      </c>
      <c r="G20" s="73"/>
    </row>
    <row r="21" spans="1:10" x14ac:dyDescent="0.25">
      <c r="A21" s="73"/>
      <c r="B21" s="77" t="s">
        <v>159</v>
      </c>
      <c r="C21" s="38">
        <f>SUM(C22:C23)</f>
        <v>696427</v>
      </c>
      <c r="D21" s="38">
        <f t="shared" ref="D21:E21" si="6">SUM(D22:D23)</f>
        <v>187684</v>
      </c>
      <c r="E21" s="38">
        <f t="shared" si="6"/>
        <v>69770</v>
      </c>
      <c r="F21" s="37">
        <f t="shared" ref="F21:F25" si="7">C21-E21</f>
        <v>626657</v>
      </c>
      <c r="G21" s="73"/>
    </row>
    <row r="22" spans="1:10" x14ac:dyDescent="0.25">
      <c r="A22" s="73"/>
      <c r="B22" s="79" t="s">
        <v>160</v>
      </c>
      <c r="C22" s="38">
        <v>52130</v>
      </c>
      <c r="D22" s="38">
        <v>5871</v>
      </c>
      <c r="E22" s="38">
        <v>2472</v>
      </c>
      <c r="F22" s="37">
        <v>49658</v>
      </c>
      <c r="G22" s="73"/>
    </row>
    <row r="23" spans="1:10" x14ac:dyDescent="0.25">
      <c r="A23" s="73"/>
      <c r="B23" s="79" t="s">
        <v>161</v>
      </c>
      <c r="C23" s="38">
        <v>644297</v>
      </c>
      <c r="D23" s="38">
        <v>181813</v>
      </c>
      <c r="E23" s="38">
        <v>67298</v>
      </c>
      <c r="F23" s="37">
        <v>576999</v>
      </c>
      <c r="G23" s="73"/>
    </row>
    <row r="24" spans="1:10" x14ac:dyDescent="0.25">
      <c r="A24" s="73"/>
      <c r="B24" s="80" t="s">
        <v>162</v>
      </c>
      <c r="C24" s="38">
        <v>515660</v>
      </c>
      <c r="D24" s="38">
        <v>116469</v>
      </c>
      <c r="E24" s="38">
        <v>36393</v>
      </c>
      <c r="F24" s="37">
        <v>479267</v>
      </c>
      <c r="G24" s="73"/>
    </row>
    <row r="25" spans="1:10" x14ac:dyDescent="0.25">
      <c r="A25" s="73"/>
      <c r="B25" s="77" t="s">
        <v>163</v>
      </c>
      <c r="C25" s="38">
        <f>SUM(C26:C27)</f>
        <v>1510484</v>
      </c>
      <c r="D25" s="38">
        <f t="shared" ref="D25:E25" si="8">SUM(D26:D27)</f>
        <v>1135727</v>
      </c>
      <c r="E25" s="38">
        <f t="shared" si="8"/>
        <v>586839</v>
      </c>
      <c r="F25" s="37">
        <f t="shared" si="7"/>
        <v>923645</v>
      </c>
      <c r="G25" s="73"/>
    </row>
    <row r="26" spans="1:10" x14ac:dyDescent="0.25">
      <c r="A26" s="73"/>
      <c r="B26" s="80" t="s">
        <v>164</v>
      </c>
      <c r="C26" s="38">
        <v>572640</v>
      </c>
      <c r="D26" s="38">
        <v>436131</v>
      </c>
      <c r="E26" s="38">
        <v>244646</v>
      </c>
      <c r="F26" s="37">
        <v>327994</v>
      </c>
      <c r="G26" s="73"/>
    </row>
    <row r="27" spans="1:10" x14ac:dyDescent="0.25">
      <c r="A27" s="73"/>
      <c r="B27" s="80" t="s">
        <v>165</v>
      </c>
      <c r="C27" s="38">
        <v>937844</v>
      </c>
      <c r="D27" s="38">
        <v>699596</v>
      </c>
      <c r="E27" s="38">
        <v>342193</v>
      </c>
      <c r="F27" s="37">
        <v>595651</v>
      </c>
      <c r="G27" s="73"/>
    </row>
    <row r="28" spans="1:10" ht="15.75" thickBot="1" x14ac:dyDescent="0.3">
      <c r="A28" s="73"/>
      <c r="B28" s="81" t="s">
        <v>166</v>
      </c>
      <c r="C28" s="82">
        <v>0</v>
      </c>
      <c r="D28" s="82">
        <v>0</v>
      </c>
      <c r="E28" s="82">
        <v>0</v>
      </c>
      <c r="F28" s="34">
        <v>0</v>
      </c>
      <c r="G28" s="73"/>
    </row>
    <row r="29" spans="1:10" ht="15.75" thickBot="1" x14ac:dyDescent="0.3">
      <c r="A29" s="73"/>
      <c r="B29" s="50" t="s">
        <v>97</v>
      </c>
      <c r="C29" s="83">
        <f>SUM(C19:C20)</f>
        <v>2206911</v>
      </c>
      <c r="D29" s="83">
        <f t="shared" ref="D29:E29" si="9">SUM(D19:D20)</f>
        <v>1323411</v>
      </c>
      <c r="E29" s="83">
        <f t="shared" si="9"/>
        <v>656609</v>
      </c>
      <c r="F29" s="84">
        <f>C29-E29</f>
        <v>1550302</v>
      </c>
      <c r="G29" s="73"/>
      <c r="I29" s="85"/>
      <c r="J29" s="85"/>
    </row>
    <row r="30" spans="1:10" x14ac:dyDescent="0.25">
      <c r="A30" s="73"/>
      <c r="B30" s="73"/>
      <c r="C30" s="73"/>
      <c r="D30" s="73"/>
      <c r="E30" s="73"/>
      <c r="F30" s="73"/>
      <c r="G30" s="73"/>
    </row>
    <row r="31" spans="1:10" x14ac:dyDescent="0.25">
      <c r="A31" s="73"/>
      <c r="B31" s="73"/>
      <c r="C31" s="73"/>
      <c r="D31" s="73"/>
      <c r="E31" s="73"/>
      <c r="F31" s="73"/>
      <c r="G31" s="73"/>
    </row>
    <row r="32" spans="1:10" x14ac:dyDescent="0.25">
      <c r="A32" s="73"/>
      <c r="B32" s="599" t="s">
        <v>168</v>
      </c>
      <c r="C32" s="73"/>
      <c r="D32" s="73"/>
      <c r="E32" s="73"/>
      <c r="F32" s="73"/>
      <c r="G32" s="73"/>
    </row>
    <row r="33" spans="1:9" x14ac:dyDescent="0.25">
      <c r="A33" s="73"/>
      <c r="B33" s="73"/>
      <c r="C33" s="73"/>
      <c r="D33" s="73"/>
      <c r="E33" s="73"/>
      <c r="F33" s="73"/>
      <c r="G33" s="73"/>
    </row>
    <row r="34" spans="1:9" ht="31.5" x14ac:dyDescent="0.25">
      <c r="A34" s="73"/>
      <c r="B34" s="74" t="s">
        <v>103</v>
      </c>
      <c r="C34" s="75" t="s">
        <v>169</v>
      </c>
      <c r="D34" s="75" t="s">
        <v>154</v>
      </c>
      <c r="E34" s="75" t="s">
        <v>170</v>
      </c>
      <c r="F34" s="76" t="s">
        <v>171</v>
      </c>
      <c r="G34" s="73"/>
    </row>
    <row r="35" spans="1:9" ht="15.75" thickBot="1" x14ac:dyDescent="0.3">
      <c r="A35" s="73"/>
      <c r="B35" s="87" t="s">
        <v>172</v>
      </c>
      <c r="C35" s="88">
        <f>C47</f>
        <v>2206911</v>
      </c>
      <c r="D35" s="89">
        <f t="shared" ref="D35:E35" si="10">D47</f>
        <v>1323411</v>
      </c>
      <c r="E35" s="89">
        <f t="shared" si="10"/>
        <v>656609</v>
      </c>
      <c r="F35" s="90">
        <f>C35-E35</f>
        <v>1550302</v>
      </c>
      <c r="G35" s="73"/>
    </row>
    <row r="36" spans="1:9" x14ac:dyDescent="0.25">
      <c r="A36" s="73"/>
      <c r="B36" s="91" t="s">
        <v>173</v>
      </c>
      <c r="C36" s="92">
        <v>-614673</v>
      </c>
      <c r="D36" s="92">
        <v>-521732</v>
      </c>
      <c r="E36" s="92">
        <v>-315503</v>
      </c>
      <c r="F36" s="93">
        <f>C36-E36</f>
        <v>-299170</v>
      </c>
      <c r="G36" s="73"/>
    </row>
    <row r="37" spans="1:9" x14ac:dyDescent="0.25">
      <c r="A37" s="73"/>
      <c r="B37" s="77" t="s">
        <v>174</v>
      </c>
      <c r="C37" s="38">
        <v>360638</v>
      </c>
      <c r="D37" s="38">
        <v>213182</v>
      </c>
      <c r="E37" s="38">
        <v>70953</v>
      </c>
      <c r="F37" s="37">
        <f t="shared" ref="F37:F38" si="11">C37-E37</f>
        <v>289685</v>
      </c>
      <c r="G37" s="73"/>
    </row>
    <row r="38" spans="1:9" ht="15.75" thickBot="1" x14ac:dyDescent="0.3">
      <c r="A38" s="73"/>
      <c r="B38" s="81" t="s">
        <v>175</v>
      </c>
      <c r="C38" s="82">
        <v>-62574</v>
      </c>
      <c r="D38" s="82">
        <v>2235</v>
      </c>
      <c r="E38" s="82">
        <v>34089</v>
      </c>
      <c r="F38" s="34">
        <f t="shared" si="11"/>
        <v>-96663</v>
      </c>
      <c r="G38" s="73"/>
    </row>
    <row r="39" spans="1:9" ht="15.75" thickBot="1" x14ac:dyDescent="0.3">
      <c r="A39" s="73"/>
      <c r="B39" s="50" t="s">
        <v>176</v>
      </c>
      <c r="C39" s="83">
        <f>SUM(C35:C38)</f>
        <v>1890302</v>
      </c>
      <c r="D39" s="83">
        <f t="shared" ref="D39:F39" si="12">SUM(D35:D38)</f>
        <v>1017096</v>
      </c>
      <c r="E39" s="83">
        <f t="shared" si="12"/>
        <v>446148</v>
      </c>
      <c r="F39" s="84">
        <f t="shared" si="12"/>
        <v>1444154</v>
      </c>
      <c r="G39" s="73"/>
    </row>
    <row r="40" spans="1:9" x14ac:dyDescent="0.25">
      <c r="A40" s="73"/>
      <c r="B40" s="73"/>
      <c r="C40" s="94">
        <f>C15-C39</f>
        <v>0</v>
      </c>
      <c r="D40" s="94">
        <f t="shared" ref="D40:F40" si="13">D15-D39</f>
        <v>0</v>
      </c>
      <c r="E40" s="94">
        <f t="shared" si="13"/>
        <v>0</v>
      </c>
      <c r="F40" s="94">
        <f t="shared" si="13"/>
        <v>0</v>
      </c>
      <c r="G40" s="73"/>
    </row>
    <row r="41" spans="1:9" x14ac:dyDescent="0.25">
      <c r="A41" s="73"/>
      <c r="B41" s="73"/>
      <c r="C41" s="73"/>
      <c r="D41" s="73"/>
      <c r="E41" s="73"/>
      <c r="F41" s="73"/>
      <c r="G41" s="73"/>
    </row>
    <row r="42" spans="1:9" ht="31.5" x14ac:dyDescent="0.25">
      <c r="A42" s="73"/>
      <c r="B42" s="74" t="s">
        <v>102</v>
      </c>
      <c r="C42" s="75" t="s">
        <v>169</v>
      </c>
      <c r="D42" s="75" t="s">
        <v>154</v>
      </c>
      <c r="E42" s="75" t="s">
        <v>170</v>
      </c>
      <c r="F42" s="76" t="s">
        <v>171</v>
      </c>
      <c r="G42" s="73"/>
    </row>
    <row r="43" spans="1:9" ht="15.75" thickBot="1" x14ac:dyDescent="0.3">
      <c r="A43" s="73"/>
      <c r="B43" s="87" t="s">
        <v>177</v>
      </c>
      <c r="C43" s="88">
        <v>2281718</v>
      </c>
      <c r="D43" s="89">
        <v>1749003</v>
      </c>
      <c r="E43" s="89">
        <v>745806</v>
      </c>
      <c r="F43" s="90">
        <v>1535912</v>
      </c>
      <c r="G43" s="73"/>
    </row>
    <row r="44" spans="1:9" x14ac:dyDescent="0.25">
      <c r="A44" s="73"/>
      <c r="B44" s="91" t="s">
        <v>173</v>
      </c>
      <c r="C44" s="92">
        <v>-418141</v>
      </c>
      <c r="D44" s="92">
        <v>-358851</v>
      </c>
      <c r="E44" s="92">
        <v>-187837</v>
      </c>
      <c r="F44" s="93">
        <v>-230304</v>
      </c>
      <c r="G44" s="73"/>
    </row>
    <row r="45" spans="1:9" x14ac:dyDescent="0.25">
      <c r="A45" s="73"/>
      <c r="B45" s="77" t="s">
        <v>174</v>
      </c>
      <c r="C45" s="38">
        <v>505926</v>
      </c>
      <c r="D45" s="38">
        <v>156103</v>
      </c>
      <c r="E45" s="38">
        <v>71516</v>
      </c>
      <c r="F45" s="37">
        <v>434410</v>
      </c>
      <c r="G45" s="73"/>
      <c r="H45" s="95"/>
      <c r="I45" s="96"/>
    </row>
    <row r="46" spans="1:9" ht="15.75" thickBot="1" x14ac:dyDescent="0.3">
      <c r="A46" s="73"/>
      <c r="B46" s="81" t="s">
        <v>175</v>
      </c>
      <c r="C46" s="82">
        <v>-162592</v>
      </c>
      <c r="D46" s="82">
        <v>-222844</v>
      </c>
      <c r="E46" s="82">
        <v>27124</v>
      </c>
      <c r="F46" s="34">
        <v>-189716</v>
      </c>
      <c r="G46" s="73"/>
    </row>
    <row r="47" spans="1:9" ht="15.75" thickBot="1" x14ac:dyDescent="0.3">
      <c r="A47" s="73"/>
      <c r="B47" s="50" t="s">
        <v>172</v>
      </c>
      <c r="C47" s="83">
        <f>SUM(C43:C46)</f>
        <v>2206911</v>
      </c>
      <c r="D47" s="83">
        <f t="shared" ref="D47:F47" si="14">SUM(D43:D46)</f>
        <v>1323411</v>
      </c>
      <c r="E47" s="83">
        <f t="shared" si="14"/>
        <v>656609</v>
      </c>
      <c r="F47" s="84">
        <f t="shared" si="14"/>
        <v>1550302</v>
      </c>
      <c r="G47" s="73"/>
    </row>
    <row r="48" spans="1:9" x14ac:dyDescent="0.25">
      <c r="A48" s="73"/>
      <c r="G48" s="73"/>
    </row>
    <row r="49" spans="1:7" x14ac:dyDescent="0.25">
      <c r="A49" s="73"/>
      <c r="B49" s="599" t="s">
        <v>178</v>
      </c>
      <c r="C49" s="73"/>
      <c r="D49" s="73"/>
      <c r="E49" s="73"/>
      <c r="F49" s="73"/>
      <c r="G49" s="73"/>
    </row>
    <row r="50" spans="1:7" x14ac:dyDescent="0.25">
      <c r="A50" s="73"/>
      <c r="B50" s="73"/>
      <c r="C50" s="73"/>
      <c r="D50" s="73"/>
      <c r="E50" s="73"/>
      <c r="F50" s="73"/>
      <c r="G50" s="73"/>
    </row>
    <row r="51" spans="1:7" ht="31.5" x14ac:dyDescent="0.25">
      <c r="A51" s="73"/>
      <c r="B51" s="74" t="s">
        <v>179</v>
      </c>
      <c r="C51" s="75" t="s">
        <v>153</v>
      </c>
      <c r="D51" s="75" t="s">
        <v>154</v>
      </c>
      <c r="E51" s="75" t="s">
        <v>180</v>
      </c>
      <c r="F51" s="76" t="s">
        <v>156</v>
      </c>
      <c r="G51" s="73"/>
    </row>
    <row r="52" spans="1:7" x14ac:dyDescent="0.25">
      <c r="A52" s="73"/>
      <c r="B52" s="77" t="s">
        <v>181</v>
      </c>
      <c r="C52" s="38">
        <v>178883</v>
      </c>
      <c r="D52" s="38">
        <v>100785</v>
      </c>
      <c r="E52" s="38">
        <v>41988</v>
      </c>
      <c r="F52" s="37">
        <f>C52-E52</f>
        <v>136895</v>
      </c>
      <c r="G52" s="73"/>
    </row>
    <row r="53" spans="1:7" ht="15.75" thickBot="1" x14ac:dyDescent="0.3">
      <c r="A53" s="73"/>
      <c r="B53" s="81" t="s">
        <v>182</v>
      </c>
      <c r="C53" s="82">
        <v>1711419</v>
      </c>
      <c r="D53" s="82">
        <v>916311</v>
      </c>
      <c r="E53" s="82">
        <v>404160</v>
      </c>
      <c r="F53" s="37">
        <f>C53-E53</f>
        <v>1307259</v>
      </c>
      <c r="G53" s="73"/>
    </row>
    <row r="54" spans="1:7" ht="15.75" thickBot="1" x14ac:dyDescent="0.3">
      <c r="A54" s="73"/>
      <c r="B54" s="50" t="s">
        <v>97</v>
      </c>
      <c r="C54" s="83">
        <f>SUM(C52:C53)</f>
        <v>1890302</v>
      </c>
      <c r="D54" s="83">
        <f t="shared" ref="D54:E54" si="15">SUM(D52:D53)</f>
        <v>1017096</v>
      </c>
      <c r="E54" s="83">
        <f t="shared" si="15"/>
        <v>446148</v>
      </c>
      <c r="F54" s="84">
        <f t="shared" ref="F54" si="16">C54-E54</f>
        <v>1444154</v>
      </c>
      <c r="G54" s="73"/>
    </row>
    <row r="55" spans="1:7" x14ac:dyDescent="0.25">
      <c r="A55" s="73"/>
      <c r="B55" s="73"/>
      <c r="C55" s="73"/>
      <c r="D55" s="73"/>
      <c r="E55" s="73"/>
      <c r="F55" s="73"/>
      <c r="G55" s="73"/>
    </row>
    <row r="56" spans="1:7" x14ac:dyDescent="0.25">
      <c r="A56" s="73"/>
      <c r="B56" s="73"/>
      <c r="C56" s="73"/>
      <c r="D56" s="73"/>
      <c r="E56" s="73"/>
      <c r="F56" s="73"/>
      <c r="G56" s="73"/>
    </row>
    <row r="57" spans="1:7" x14ac:dyDescent="0.25">
      <c r="A57" s="73"/>
      <c r="B57" s="73"/>
      <c r="C57" s="73"/>
      <c r="D57" s="73"/>
      <c r="E57" s="73"/>
      <c r="F57" s="73"/>
      <c r="G57" s="73"/>
    </row>
    <row r="58" spans="1:7" ht="31.5" x14ac:dyDescent="0.25">
      <c r="A58" s="73"/>
      <c r="B58" s="74" t="s">
        <v>183</v>
      </c>
      <c r="C58" s="75" t="s">
        <v>153</v>
      </c>
      <c r="D58" s="75" t="s">
        <v>154</v>
      </c>
      <c r="E58" s="75" t="s">
        <v>180</v>
      </c>
      <c r="F58" s="76" t="s">
        <v>156</v>
      </c>
      <c r="G58" s="73"/>
    </row>
    <row r="59" spans="1:7" x14ac:dyDescent="0.25">
      <c r="A59" s="73"/>
      <c r="B59" s="77" t="s">
        <v>181</v>
      </c>
      <c r="C59" s="38">
        <v>404615</v>
      </c>
      <c r="D59" s="38">
        <v>300604</v>
      </c>
      <c r="E59" s="38">
        <v>193030</v>
      </c>
      <c r="F59" s="37">
        <v>211585</v>
      </c>
      <c r="G59" s="73"/>
    </row>
    <row r="60" spans="1:7" ht="15.75" thickBot="1" x14ac:dyDescent="0.3">
      <c r="A60" s="73"/>
      <c r="B60" s="81" t="s">
        <v>182</v>
      </c>
      <c r="C60" s="82">
        <v>1802296</v>
      </c>
      <c r="D60" s="82">
        <v>1022807</v>
      </c>
      <c r="E60" s="82">
        <v>463579</v>
      </c>
      <c r="F60" s="34">
        <v>1338717</v>
      </c>
      <c r="G60" s="73"/>
    </row>
    <row r="61" spans="1:7" ht="15.75" thickBot="1" x14ac:dyDescent="0.3">
      <c r="A61" s="73"/>
      <c r="B61" s="50" t="s">
        <v>97</v>
      </c>
      <c r="C61" s="83">
        <f>SUM(C59:C60)</f>
        <v>2206911</v>
      </c>
      <c r="D61" s="83">
        <f t="shared" ref="D61:E61" si="17">SUM(D59:D60)</f>
        <v>1323411</v>
      </c>
      <c r="E61" s="83">
        <f t="shared" si="17"/>
        <v>656609</v>
      </c>
      <c r="F61" s="84">
        <f t="shared" ref="F61" si="18">C61-E61</f>
        <v>1550302</v>
      </c>
      <c r="G61" s="73"/>
    </row>
    <row r="62" spans="1:7" x14ac:dyDescent="0.25">
      <c r="A62" s="73"/>
      <c r="B62" s="73"/>
      <c r="C62" s="73"/>
      <c r="D62" s="73"/>
      <c r="E62" s="73"/>
      <c r="F62" s="73"/>
      <c r="G62" s="73"/>
    </row>
    <row r="63" spans="1:7" x14ac:dyDescent="0.25">
      <c r="A63" s="73"/>
      <c r="B63" s="73"/>
      <c r="C63" s="73"/>
      <c r="D63" s="73"/>
      <c r="E63" s="73"/>
      <c r="F63" s="73"/>
      <c r="G63" s="73"/>
    </row>
    <row r="64" spans="1:7" x14ac:dyDescent="0.25">
      <c r="A64" s="73"/>
      <c r="B64" s="599" t="s">
        <v>184</v>
      </c>
      <c r="C64" s="73"/>
      <c r="D64" s="73"/>
      <c r="E64" s="73"/>
      <c r="F64" s="73"/>
      <c r="G64" s="73"/>
    </row>
    <row r="65" spans="1:7" x14ac:dyDescent="0.25">
      <c r="A65" s="73"/>
      <c r="B65" s="73"/>
      <c r="C65" s="73"/>
      <c r="D65" s="73"/>
      <c r="E65" s="73"/>
      <c r="F65" s="73"/>
      <c r="G65" s="73"/>
    </row>
    <row r="66" spans="1:7" ht="31.5" x14ac:dyDescent="0.25">
      <c r="A66" s="73"/>
      <c r="B66" s="74" t="s">
        <v>103</v>
      </c>
      <c r="C66" s="75" t="s">
        <v>153</v>
      </c>
      <c r="D66" s="75" t="s">
        <v>154</v>
      </c>
      <c r="E66" s="75" t="s">
        <v>180</v>
      </c>
      <c r="F66" s="76" t="s">
        <v>156</v>
      </c>
      <c r="G66" s="73"/>
    </row>
    <row r="67" spans="1:7" x14ac:dyDescent="0.25">
      <c r="A67" s="73"/>
      <c r="B67" s="77" t="s">
        <v>185</v>
      </c>
      <c r="C67" s="38">
        <v>1609140</v>
      </c>
      <c r="D67" s="38">
        <v>735934</v>
      </c>
      <c r="E67" s="38">
        <v>232784</v>
      </c>
      <c r="F67" s="37">
        <f>C67-E67</f>
        <v>1376356</v>
      </c>
      <c r="G67" s="73"/>
    </row>
    <row r="68" spans="1:7" ht="15.75" thickBot="1" x14ac:dyDescent="0.3">
      <c r="A68" s="73"/>
      <c r="B68" s="81" t="s">
        <v>186</v>
      </c>
      <c r="C68" s="82">
        <v>281162</v>
      </c>
      <c r="D68" s="82">
        <v>281162</v>
      </c>
      <c r="E68" s="82">
        <v>213364</v>
      </c>
      <c r="F68" s="34">
        <f>C68-E68</f>
        <v>67798</v>
      </c>
      <c r="G68" s="73"/>
    </row>
    <row r="69" spans="1:7" ht="15.75" thickBot="1" x14ac:dyDescent="0.3">
      <c r="A69" s="73"/>
      <c r="B69" s="50" t="s">
        <v>97</v>
      </c>
      <c r="C69" s="83">
        <f>SUM(C67:C68)</f>
        <v>1890302</v>
      </c>
      <c r="D69" s="83">
        <f t="shared" ref="D69:E69" si="19">SUM(D67:D68)</f>
        <v>1017096</v>
      </c>
      <c r="E69" s="83">
        <f t="shared" si="19"/>
        <v>446148</v>
      </c>
      <c r="F69" s="84">
        <f>C69-E69</f>
        <v>1444154</v>
      </c>
      <c r="G69" s="73"/>
    </row>
    <row r="70" spans="1:7" x14ac:dyDescent="0.25">
      <c r="A70" s="73"/>
      <c r="B70" s="73"/>
      <c r="C70" s="73"/>
      <c r="D70" s="73"/>
      <c r="E70" s="73"/>
      <c r="F70" s="73"/>
      <c r="G70" s="73"/>
    </row>
    <row r="71" spans="1:7" x14ac:dyDescent="0.25">
      <c r="A71" s="73"/>
      <c r="B71" s="73"/>
      <c r="C71" s="73"/>
      <c r="D71" s="73"/>
      <c r="E71" s="73"/>
      <c r="F71" s="73"/>
      <c r="G71" s="73"/>
    </row>
    <row r="72" spans="1:7" x14ac:dyDescent="0.25">
      <c r="A72" s="73"/>
      <c r="B72" s="73"/>
      <c r="C72" s="73"/>
      <c r="D72" s="73"/>
      <c r="E72" s="73"/>
      <c r="F72" s="73"/>
      <c r="G72" s="73"/>
    </row>
    <row r="73" spans="1:7" ht="31.5" x14ac:dyDescent="0.25">
      <c r="A73" s="73"/>
      <c r="B73" s="74" t="s">
        <v>102</v>
      </c>
      <c r="C73" s="75" t="s">
        <v>153</v>
      </c>
      <c r="D73" s="75" t="s">
        <v>154</v>
      </c>
      <c r="E73" s="75" t="s">
        <v>180</v>
      </c>
      <c r="F73" s="76" t="s">
        <v>156</v>
      </c>
      <c r="G73" s="73"/>
    </row>
    <row r="74" spans="1:7" x14ac:dyDescent="0.25">
      <c r="A74" s="73"/>
      <c r="B74" s="77" t="s">
        <v>185</v>
      </c>
      <c r="C74" s="38">
        <v>1780493</v>
      </c>
      <c r="D74" s="38">
        <v>896993</v>
      </c>
      <c r="E74" s="38">
        <v>400842</v>
      </c>
      <c r="F74" s="37">
        <v>1379651</v>
      </c>
      <c r="G74" s="73"/>
    </row>
    <row r="75" spans="1:7" ht="15.75" thickBot="1" x14ac:dyDescent="0.3">
      <c r="A75" s="73"/>
      <c r="B75" s="81" t="s">
        <v>186</v>
      </c>
      <c r="C75" s="82">
        <v>426418</v>
      </c>
      <c r="D75" s="82">
        <v>426418</v>
      </c>
      <c r="E75" s="82">
        <v>255767</v>
      </c>
      <c r="F75" s="34">
        <v>170651</v>
      </c>
      <c r="G75" s="73"/>
    </row>
    <row r="76" spans="1:7" ht="15.75" thickBot="1" x14ac:dyDescent="0.3">
      <c r="A76" s="73"/>
      <c r="B76" s="50" t="s">
        <v>97</v>
      </c>
      <c r="C76" s="83">
        <f>SUM(C74:C75)</f>
        <v>2206911</v>
      </c>
      <c r="D76" s="83">
        <f t="shared" ref="D76:E76" si="20">SUM(D74:D75)</f>
        <v>1323411</v>
      </c>
      <c r="E76" s="83">
        <f t="shared" si="20"/>
        <v>656609</v>
      </c>
      <c r="F76" s="84">
        <f>C76-E76</f>
        <v>1550302</v>
      </c>
      <c r="G76" s="73"/>
    </row>
    <row r="77" spans="1:7" x14ac:dyDescent="0.25">
      <c r="A77" s="73"/>
      <c r="B77" s="97"/>
      <c r="C77" s="98"/>
      <c r="D77" s="98"/>
      <c r="E77" s="98"/>
      <c r="F77" s="98"/>
      <c r="G77" s="73"/>
    </row>
    <row r="78" spans="1:7" x14ac:dyDescent="0.25">
      <c r="A78" s="73"/>
      <c r="B78" s="73"/>
      <c r="C78" s="73"/>
      <c r="D78" s="73"/>
      <c r="E78" s="73"/>
      <c r="F78" s="73"/>
      <c r="G78" s="73"/>
    </row>
    <row r="79" spans="1:7" x14ac:dyDescent="0.25">
      <c r="A79" s="73"/>
      <c r="B79" s="599" t="s">
        <v>187</v>
      </c>
      <c r="C79" s="73"/>
      <c r="D79" s="73"/>
      <c r="E79" s="73"/>
      <c r="F79" s="73"/>
      <c r="G79" s="73"/>
    </row>
    <row r="80" spans="1:7" x14ac:dyDescent="0.25">
      <c r="A80" s="73"/>
      <c r="B80" s="73"/>
      <c r="C80" s="73"/>
      <c r="D80" s="73"/>
      <c r="E80" s="73"/>
      <c r="F80" s="73"/>
      <c r="G80" s="73"/>
    </row>
    <row r="81" spans="1:7" ht="31.5" x14ac:dyDescent="0.25">
      <c r="A81" s="73"/>
      <c r="B81" s="74" t="s">
        <v>188</v>
      </c>
      <c r="C81" s="75" t="s">
        <v>153</v>
      </c>
      <c r="D81" s="75" t="s">
        <v>154</v>
      </c>
      <c r="E81" s="75" t="s">
        <v>180</v>
      </c>
      <c r="F81" s="76" t="s">
        <v>156</v>
      </c>
      <c r="G81" s="73"/>
    </row>
    <row r="82" spans="1:7" x14ac:dyDescent="0.25">
      <c r="A82" s="73"/>
      <c r="B82" s="77" t="s">
        <v>189</v>
      </c>
      <c r="C82" s="38">
        <v>762762</v>
      </c>
      <c r="D82" s="38">
        <v>37313</v>
      </c>
      <c r="E82" s="38">
        <v>342</v>
      </c>
      <c r="F82" s="37">
        <f>C82-E82</f>
        <v>762420</v>
      </c>
      <c r="G82" s="73"/>
    </row>
    <row r="83" spans="1:7" x14ac:dyDescent="0.25">
      <c r="A83" s="73"/>
      <c r="B83" s="77" t="s">
        <v>190</v>
      </c>
      <c r="C83" s="38">
        <v>116796</v>
      </c>
      <c r="D83" s="38">
        <v>1642</v>
      </c>
      <c r="E83" s="38">
        <v>16</v>
      </c>
      <c r="F83" s="37">
        <f t="shared" ref="F83:F85" si="21">C83-E83</f>
        <v>116780</v>
      </c>
      <c r="G83" s="73"/>
    </row>
    <row r="84" spans="1:7" x14ac:dyDescent="0.25">
      <c r="A84" s="73"/>
      <c r="B84" s="77" t="s">
        <v>191</v>
      </c>
      <c r="C84" s="38">
        <v>27763</v>
      </c>
      <c r="D84" s="38">
        <v>3093</v>
      </c>
      <c r="E84" s="38">
        <v>168</v>
      </c>
      <c r="F84" s="37">
        <f t="shared" si="21"/>
        <v>27595</v>
      </c>
      <c r="G84" s="73"/>
    </row>
    <row r="85" spans="1:7" ht="15.75" thickBot="1" x14ac:dyDescent="0.3">
      <c r="A85" s="73"/>
      <c r="B85" s="81" t="s">
        <v>192</v>
      </c>
      <c r="C85" s="82">
        <v>2691</v>
      </c>
      <c r="D85" s="82">
        <v>2684</v>
      </c>
      <c r="E85" s="82">
        <v>29</v>
      </c>
      <c r="F85" s="34">
        <f t="shared" si="21"/>
        <v>2662</v>
      </c>
      <c r="G85" s="73"/>
    </row>
    <row r="86" spans="1:7" ht="15.75" thickBot="1" x14ac:dyDescent="0.3">
      <c r="A86" s="73"/>
      <c r="B86" s="50" t="s">
        <v>97</v>
      </c>
      <c r="C86" s="83">
        <f>SUM(C82:C85)</f>
        <v>910012</v>
      </c>
      <c r="D86" s="83">
        <f t="shared" ref="D86:E86" si="22">SUM(D82:D85)</f>
        <v>44732</v>
      </c>
      <c r="E86" s="83">
        <f t="shared" si="22"/>
        <v>555</v>
      </c>
      <c r="F86" s="84">
        <f>C86-E86</f>
        <v>909457</v>
      </c>
      <c r="G86" s="73"/>
    </row>
    <row r="87" spans="1:7" x14ac:dyDescent="0.25">
      <c r="A87" s="73"/>
      <c r="B87" s="73"/>
      <c r="C87" s="73"/>
      <c r="D87" s="73"/>
      <c r="E87" s="73"/>
      <c r="F87" s="73"/>
      <c r="G87" s="73"/>
    </row>
    <row r="88" spans="1:7" ht="31.5" x14ac:dyDescent="0.25">
      <c r="A88" s="73"/>
      <c r="B88" s="74" t="s">
        <v>193</v>
      </c>
      <c r="C88" s="75" t="s">
        <v>153</v>
      </c>
      <c r="D88" s="75" t="s">
        <v>154</v>
      </c>
      <c r="E88" s="75" t="s">
        <v>180</v>
      </c>
      <c r="F88" s="76" t="s">
        <v>156</v>
      </c>
      <c r="G88" s="73"/>
    </row>
    <row r="89" spans="1:7" x14ac:dyDescent="0.25">
      <c r="A89" s="73"/>
      <c r="B89" s="77" t="s">
        <v>189</v>
      </c>
      <c r="C89" s="38">
        <v>803512</v>
      </c>
      <c r="D89" s="38">
        <v>37483</v>
      </c>
      <c r="E89" s="38">
        <v>4986</v>
      </c>
      <c r="F89" s="37">
        <v>798526</v>
      </c>
      <c r="G89" s="73"/>
    </row>
    <row r="90" spans="1:7" x14ac:dyDescent="0.25">
      <c r="A90" s="73"/>
      <c r="B90" s="77" t="s">
        <v>190</v>
      </c>
      <c r="C90" s="38">
        <v>92803</v>
      </c>
      <c r="D90" s="38">
        <v>4490</v>
      </c>
      <c r="E90" s="38">
        <v>2479</v>
      </c>
      <c r="F90" s="37">
        <v>90324</v>
      </c>
      <c r="G90" s="73"/>
    </row>
    <row r="91" spans="1:7" x14ac:dyDescent="0.25">
      <c r="A91" s="73"/>
      <c r="B91" s="77" t="s">
        <v>191</v>
      </c>
      <c r="C91" s="38">
        <v>21788</v>
      </c>
      <c r="D91" s="38">
        <v>3388</v>
      </c>
      <c r="E91" s="38">
        <v>626</v>
      </c>
      <c r="F91" s="37">
        <v>21162</v>
      </c>
      <c r="G91" s="73"/>
    </row>
    <row r="92" spans="1:7" ht="15.75" thickBot="1" x14ac:dyDescent="0.3">
      <c r="A92" s="73"/>
      <c r="B92" s="81" t="s">
        <v>192</v>
      </c>
      <c r="C92" s="82">
        <v>10360</v>
      </c>
      <c r="D92" s="82">
        <v>10360</v>
      </c>
      <c r="E92" s="82">
        <v>62</v>
      </c>
      <c r="F92" s="34">
        <v>10298</v>
      </c>
      <c r="G92" s="73"/>
    </row>
    <row r="93" spans="1:7" ht="15.75" thickBot="1" x14ac:dyDescent="0.3">
      <c r="A93" s="73"/>
      <c r="B93" s="50" t="s">
        <v>97</v>
      </c>
      <c r="C93" s="83">
        <f>SUM(C89:C92)</f>
        <v>928463</v>
      </c>
      <c r="D93" s="83">
        <f t="shared" ref="D93:E93" si="23">SUM(D89:D92)</f>
        <v>55721</v>
      </c>
      <c r="E93" s="83">
        <f t="shared" si="23"/>
        <v>8153</v>
      </c>
      <c r="F93" s="84">
        <f>C93-E93</f>
        <v>920310</v>
      </c>
      <c r="G93" s="73"/>
    </row>
    <row r="94" spans="1:7" x14ac:dyDescent="0.25">
      <c r="A94" s="73"/>
      <c r="B94" s="73"/>
      <c r="C94" s="73"/>
      <c r="D94" s="73"/>
      <c r="E94" s="73"/>
      <c r="F94" s="73"/>
      <c r="G94" s="73"/>
    </row>
    <row r="95" spans="1:7" x14ac:dyDescent="0.25">
      <c r="A95" s="73"/>
      <c r="B95" s="73"/>
      <c r="C95" s="73"/>
      <c r="D95" s="73"/>
      <c r="E95" s="73"/>
      <c r="F95" s="73"/>
      <c r="G95" s="73"/>
    </row>
    <row r="96" spans="1:7" x14ac:dyDescent="0.25">
      <c r="A96" s="73"/>
      <c r="B96" s="599" t="s">
        <v>194</v>
      </c>
      <c r="C96" s="73"/>
      <c r="D96" s="73"/>
      <c r="E96" s="73"/>
      <c r="F96" s="73"/>
      <c r="G96" s="73"/>
    </row>
    <row r="97" spans="1:7" x14ac:dyDescent="0.25">
      <c r="A97" s="73"/>
      <c r="B97" s="73"/>
      <c r="C97" s="73"/>
      <c r="D97" s="73"/>
      <c r="E97" s="73"/>
      <c r="F97" s="73"/>
      <c r="G97" s="73"/>
    </row>
    <row r="98" spans="1:7" ht="31.5" x14ac:dyDescent="0.25">
      <c r="A98" s="73"/>
      <c r="B98" s="74" t="s">
        <v>188</v>
      </c>
      <c r="C98" s="75" t="s">
        <v>153</v>
      </c>
      <c r="D98" s="75" t="s">
        <v>154</v>
      </c>
      <c r="E98" s="75" t="s">
        <v>180</v>
      </c>
      <c r="F98" s="76" t="s">
        <v>156</v>
      </c>
      <c r="G98" s="73"/>
    </row>
    <row r="99" spans="1:7" x14ac:dyDescent="0.25">
      <c r="A99" s="73"/>
      <c r="B99" s="77" t="s">
        <v>189</v>
      </c>
      <c r="C99" s="38">
        <v>195429</v>
      </c>
      <c r="D99" s="38">
        <v>188728</v>
      </c>
      <c r="E99" s="38">
        <v>40802</v>
      </c>
      <c r="F99" s="37">
        <f>C99-E99</f>
        <v>154627</v>
      </c>
      <c r="G99" s="73"/>
    </row>
    <row r="100" spans="1:7" x14ac:dyDescent="0.25">
      <c r="A100" s="73"/>
      <c r="B100" s="77" t="s">
        <v>190</v>
      </c>
      <c r="C100" s="38">
        <v>71446</v>
      </c>
      <c r="D100" s="38">
        <v>70620</v>
      </c>
      <c r="E100" s="38">
        <v>8534</v>
      </c>
      <c r="F100" s="37">
        <f t="shared" ref="F100:F102" si="24">C100-E100</f>
        <v>62912</v>
      </c>
      <c r="G100" s="73"/>
    </row>
    <row r="101" spans="1:7" x14ac:dyDescent="0.25">
      <c r="A101" s="73"/>
      <c r="B101" s="77" t="s">
        <v>191</v>
      </c>
      <c r="C101" s="38">
        <v>29784</v>
      </c>
      <c r="D101" s="38">
        <v>29384</v>
      </c>
      <c r="E101" s="38">
        <v>11948</v>
      </c>
      <c r="F101" s="37">
        <f t="shared" si="24"/>
        <v>17836</v>
      </c>
      <c r="G101" s="73"/>
    </row>
    <row r="102" spans="1:7" ht="15.75" thickBot="1" x14ac:dyDescent="0.3">
      <c r="A102" s="73"/>
      <c r="B102" s="81" t="s">
        <v>192</v>
      </c>
      <c r="C102" s="82">
        <v>683631</v>
      </c>
      <c r="D102" s="82">
        <v>683632</v>
      </c>
      <c r="E102" s="82">
        <v>384309</v>
      </c>
      <c r="F102" s="34">
        <f t="shared" si="24"/>
        <v>299322</v>
      </c>
      <c r="G102" s="73"/>
    </row>
    <row r="103" spans="1:7" ht="15.75" thickBot="1" x14ac:dyDescent="0.3">
      <c r="A103" s="73"/>
      <c r="B103" s="50" t="s">
        <v>97</v>
      </c>
      <c r="C103" s="83">
        <f>SUM(C99:C102)</f>
        <v>980290</v>
      </c>
      <c r="D103" s="83">
        <f t="shared" ref="D103:E103" si="25">SUM(D99:D102)</f>
        <v>972364</v>
      </c>
      <c r="E103" s="83">
        <f t="shared" si="25"/>
        <v>445593</v>
      </c>
      <c r="F103" s="84">
        <f>C103-E103</f>
        <v>534697</v>
      </c>
      <c r="G103" s="73"/>
    </row>
    <row r="104" spans="1:7" x14ac:dyDescent="0.25">
      <c r="A104" s="73"/>
      <c r="B104" s="73"/>
      <c r="C104" s="73"/>
      <c r="D104" s="73"/>
      <c r="E104" s="73"/>
      <c r="F104" s="73"/>
      <c r="G104" s="73"/>
    </row>
    <row r="105" spans="1:7" ht="31.5" x14ac:dyDescent="0.25">
      <c r="A105" s="73"/>
      <c r="B105" s="74" t="s">
        <v>193</v>
      </c>
      <c r="C105" s="75" t="s">
        <v>153</v>
      </c>
      <c r="D105" s="75" t="s">
        <v>154</v>
      </c>
      <c r="E105" s="75" t="s">
        <v>180</v>
      </c>
      <c r="F105" s="76" t="s">
        <v>156</v>
      </c>
      <c r="G105" s="73"/>
    </row>
    <row r="106" spans="1:7" x14ac:dyDescent="0.25">
      <c r="A106" s="73"/>
      <c r="B106" s="77" t="s">
        <v>189</v>
      </c>
      <c r="C106" s="38">
        <v>421074</v>
      </c>
      <c r="D106" s="38">
        <v>415503</v>
      </c>
      <c r="E106" s="38">
        <v>200536</v>
      </c>
      <c r="F106" s="37">
        <v>220538</v>
      </c>
      <c r="G106" s="73"/>
    </row>
    <row r="107" spans="1:7" x14ac:dyDescent="0.25">
      <c r="A107" s="73"/>
      <c r="B107" s="77" t="s">
        <v>190</v>
      </c>
      <c r="C107" s="38">
        <v>47575</v>
      </c>
      <c r="D107" s="38">
        <v>43235</v>
      </c>
      <c r="E107" s="38">
        <v>11104</v>
      </c>
      <c r="F107" s="37">
        <v>36471</v>
      </c>
      <c r="G107" s="73"/>
    </row>
    <row r="108" spans="1:7" x14ac:dyDescent="0.25">
      <c r="A108" s="73"/>
      <c r="B108" s="77" t="s">
        <v>191</v>
      </c>
      <c r="C108" s="38">
        <v>36698</v>
      </c>
      <c r="D108" s="38">
        <v>35848</v>
      </c>
      <c r="E108" s="38">
        <v>17434</v>
      </c>
      <c r="F108" s="37">
        <v>19264</v>
      </c>
      <c r="G108" s="73"/>
    </row>
    <row r="109" spans="1:7" ht="15.75" thickBot="1" x14ac:dyDescent="0.3">
      <c r="A109" s="73"/>
      <c r="B109" s="81" t="s">
        <v>192</v>
      </c>
      <c r="C109" s="82">
        <v>773101</v>
      </c>
      <c r="D109" s="82">
        <v>773104</v>
      </c>
      <c r="E109" s="82">
        <v>419382</v>
      </c>
      <c r="F109" s="34">
        <v>353719</v>
      </c>
      <c r="G109" s="73"/>
    </row>
    <row r="110" spans="1:7" ht="15.75" thickBot="1" x14ac:dyDescent="0.3">
      <c r="A110" s="73"/>
      <c r="B110" s="50" t="s">
        <v>97</v>
      </c>
      <c r="C110" s="83">
        <f>SUM(C106:C109)</f>
        <v>1278448</v>
      </c>
      <c r="D110" s="83">
        <f t="shared" ref="D110:E110" si="26">SUM(D106:D109)</f>
        <v>1267690</v>
      </c>
      <c r="E110" s="83">
        <f t="shared" si="26"/>
        <v>648456</v>
      </c>
      <c r="F110" s="84">
        <f>C110-E110</f>
        <v>629992</v>
      </c>
      <c r="G110" s="73"/>
    </row>
    <row r="111" spans="1:7" x14ac:dyDescent="0.25">
      <c r="A111" s="73"/>
      <c r="B111" s="73"/>
      <c r="C111" s="73"/>
      <c r="D111" s="73"/>
      <c r="E111" s="73"/>
      <c r="F111" s="73"/>
      <c r="G111" s="73"/>
    </row>
    <row r="112" spans="1:7" x14ac:dyDescent="0.25">
      <c r="B112" s="599" t="s">
        <v>195</v>
      </c>
    </row>
    <row r="114" spans="2:6" ht="31.5" x14ac:dyDescent="0.25">
      <c r="B114" s="99" t="s">
        <v>196</v>
      </c>
      <c r="C114" s="100" t="s">
        <v>169</v>
      </c>
      <c r="D114" s="100" t="s">
        <v>154</v>
      </c>
      <c r="E114" s="100" t="s">
        <v>180</v>
      </c>
      <c r="F114" s="76" t="s">
        <v>171</v>
      </c>
    </row>
    <row r="115" spans="2:6" x14ac:dyDescent="0.25">
      <c r="B115" s="101" t="s">
        <v>197</v>
      </c>
      <c r="C115" s="102">
        <v>220378</v>
      </c>
      <c r="D115" s="102">
        <v>220378</v>
      </c>
      <c r="E115" s="102">
        <v>164622</v>
      </c>
      <c r="F115" s="103">
        <f>C115-E115</f>
        <v>55756</v>
      </c>
    </row>
    <row r="116" spans="2:6" x14ac:dyDescent="0.25">
      <c r="B116" s="104" t="s">
        <v>198</v>
      </c>
      <c r="C116" s="105">
        <v>313</v>
      </c>
      <c r="D116" s="105">
        <v>313</v>
      </c>
      <c r="E116" s="106">
        <v>16</v>
      </c>
      <c r="F116" s="107">
        <f t="shared" ref="F116:F140" si="27">C116-E116</f>
        <v>297</v>
      </c>
    </row>
    <row r="117" spans="2:6" x14ac:dyDescent="0.25">
      <c r="B117" s="104" t="s">
        <v>199</v>
      </c>
      <c r="C117" s="105">
        <v>6227</v>
      </c>
      <c r="D117" s="105">
        <v>4467</v>
      </c>
      <c r="E117" s="106">
        <v>830</v>
      </c>
      <c r="F117" s="107">
        <f t="shared" si="27"/>
        <v>5397</v>
      </c>
    </row>
    <row r="118" spans="2:6" x14ac:dyDescent="0.25">
      <c r="B118" s="104" t="s">
        <v>200</v>
      </c>
      <c r="C118" s="105">
        <v>92330</v>
      </c>
      <c r="D118" s="105">
        <v>79316</v>
      </c>
      <c r="E118" s="106">
        <v>6854</v>
      </c>
      <c r="F118" s="107">
        <f t="shared" si="27"/>
        <v>85476</v>
      </c>
    </row>
    <row r="119" spans="2:6" x14ac:dyDescent="0.25">
      <c r="B119" s="104" t="s">
        <v>201</v>
      </c>
      <c r="C119" s="105">
        <v>4</v>
      </c>
      <c r="D119" s="105">
        <v>4</v>
      </c>
      <c r="E119" s="106">
        <v>4</v>
      </c>
      <c r="F119" s="107">
        <f t="shared" si="27"/>
        <v>0</v>
      </c>
    </row>
    <row r="120" spans="2:6" x14ac:dyDescent="0.25">
      <c r="B120" s="104" t="s">
        <v>202</v>
      </c>
      <c r="C120" s="105">
        <v>5053</v>
      </c>
      <c r="D120" s="105">
        <v>5053</v>
      </c>
      <c r="E120" s="106">
        <v>699</v>
      </c>
      <c r="F120" s="107">
        <f t="shared" si="27"/>
        <v>4354</v>
      </c>
    </row>
    <row r="121" spans="2:6" hidden="1" x14ac:dyDescent="0.25">
      <c r="B121" s="104" t="s">
        <v>203</v>
      </c>
      <c r="C121" s="105">
        <v>0</v>
      </c>
      <c r="D121" s="105">
        <v>0</v>
      </c>
      <c r="E121" s="106">
        <v>0</v>
      </c>
      <c r="F121" s="107">
        <f t="shared" si="27"/>
        <v>0</v>
      </c>
    </row>
    <row r="122" spans="2:6" x14ac:dyDescent="0.25">
      <c r="B122" s="104" t="s">
        <v>204</v>
      </c>
      <c r="C122" s="105">
        <v>68693</v>
      </c>
      <c r="D122" s="105">
        <v>0</v>
      </c>
      <c r="E122" s="106">
        <v>0</v>
      </c>
      <c r="F122" s="107">
        <f t="shared" si="27"/>
        <v>68693</v>
      </c>
    </row>
    <row r="123" spans="2:6" x14ac:dyDescent="0.25">
      <c r="B123" s="104" t="s">
        <v>205</v>
      </c>
      <c r="C123" s="105">
        <v>2108</v>
      </c>
      <c r="D123" s="105">
        <v>2108</v>
      </c>
      <c r="E123" s="106">
        <v>659</v>
      </c>
      <c r="F123" s="107">
        <f t="shared" si="27"/>
        <v>1449</v>
      </c>
    </row>
    <row r="124" spans="2:6" x14ac:dyDescent="0.25">
      <c r="B124" s="104" t="s">
        <v>206</v>
      </c>
      <c r="C124" s="105">
        <v>6183</v>
      </c>
      <c r="D124" s="105">
        <v>6183</v>
      </c>
      <c r="E124" s="106">
        <v>2979</v>
      </c>
      <c r="F124" s="107">
        <f t="shared" si="27"/>
        <v>3204</v>
      </c>
    </row>
    <row r="125" spans="2:6" x14ac:dyDescent="0.25">
      <c r="B125" s="104" t="s">
        <v>207</v>
      </c>
      <c r="C125" s="105">
        <v>51908</v>
      </c>
      <c r="D125" s="105">
        <v>37409</v>
      </c>
      <c r="E125" s="106">
        <v>28840</v>
      </c>
      <c r="F125" s="107">
        <f t="shared" si="27"/>
        <v>23068</v>
      </c>
    </row>
    <row r="126" spans="2:6" x14ac:dyDescent="0.25">
      <c r="B126" s="104" t="s">
        <v>208</v>
      </c>
      <c r="C126" s="105">
        <v>51364</v>
      </c>
      <c r="D126" s="105">
        <v>43950</v>
      </c>
      <c r="E126" s="106">
        <v>2395</v>
      </c>
      <c r="F126" s="107">
        <f t="shared" si="27"/>
        <v>48969</v>
      </c>
    </row>
    <row r="127" spans="2:6" x14ac:dyDescent="0.25">
      <c r="B127" s="104" t="s">
        <v>209</v>
      </c>
      <c r="C127" s="105">
        <v>15605</v>
      </c>
      <c r="D127" s="105">
        <v>15603</v>
      </c>
      <c r="E127" s="106">
        <v>13871</v>
      </c>
      <c r="F127" s="107">
        <f t="shared" si="27"/>
        <v>1734</v>
      </c>
    </row>
    <row r="128" spans="2:6" x14ac:dyDescent="0.25">
      <c r="B128" s="104" t="s">
        <v>210</v>
      </c>
      <c r="C128" s="105">
        <v>49597</v>
      </c>
      <c r="D128" s="105">
        <v>49597</v>
      </c>
      <c r="E128" s="106">
        <v>37345</v>
      </c>
      <c r="F128" s="107">
        <f t="shared" si="27"/>
        <v>12252</v>
      </c>
    </row>
    <row r="129" spans="2:6" x14ac:dyDescent="0.25">
      <c r="B129" s="104" t="s">
        <v>211</v>
      </c>
      <c r="C129" s="105">
        <v>33907</v>
      </c>
      <c r="D129" s="105">
        <v>16121</v>
      </c>
      <c r="E129" s="106">
        <v>12150</v>
      </c>
      <c r="F129" s="107">
        <f t="shared" si="27"/>
        <v>21757</v>
      </c>
    </row>
    <row r="130" spans="2:6" x14ac:dyDescent="0.25">
      <c r="B130" s="104" t="s">
        <v>212</v>
      </c>
      <c r="C130" s="105">
        <v>2744</v>
      </c>
      <c r="D130" s="105">
        <v>2744</v>
      </c>
      <c r="E130" s="106">
        <v>264</v>
      </c>
      <c r="F130" s="107">
        <f t="shared" si="27"/>
        <v>2480</v>
      </c>
    </row>
    <row r="131" spans="2:6" x14ac:dyDescent="0.25">
      <c r="B131" s="104" t="s">
        <v>213</v>
      </c>
      <c r="C131" s="105">
        <v>17432</v>
      </c>
      <c r="D131" s="105">
        <v>7155</v>
      </c>
      <c r="E131" s="106">
        <v>4386</v>
      </c>
      <c r="F131" s="107">
        <f t="shared" si="27"/>
        <v>13046</v>
      </c>
    </row>
    <row r="132" spans="2:6" hidden="1" x14ac:dyDescent="0.25">
      <c r="B132" s="104" t="s">
        <v>214</v>
      </c>
      <c r="C132" s="105">
        <v>0</v>
      </c>
      <c r="D132" s="105">
        <v>0</v>
      </c>
      <c r="E132" s="106">
        <v>0</v>
      </c>
      <c r="F132" s="107">
        <f t="shared" si="27"/>
        <v>0</v>
      </c>
    </row>
    <row r="133" spans="2:6" x14ac:dyDescent="0.25">
      <c r="B133" s="104" t="s">
        <v>215</v>
      </c>
      <c r="C133" s="105">
        <v>10202</v>
      </c>
      <c r="D133" s="105">
        <v>10202</v>
      </c>
      <c r="E133" s="106">
        <v>9387</v>
      </c>
      <c r="F133" s="107">
        <f t="shared" si="27"/>
        <v>815</v>
      </c>
    </row>
    <row r="134" spans="2:6" x14ac:dyDescent="0.25">
      <c r="B134" s="104" t="s">
        <v>216</v>
      </c>
      <c r="C134" s="105">
        <v>386805</v>
      </c>
      <c r="D134" s="105">
        <v>245687</v>
      </c>
      <c r="E134" s="106">
        <v>73188</v>
      </c>
      <c r="F134" s="107">
        <f t="shared" si="27"/>
        <v>313617</v>
      </c>
    </row>
    <row r="135" spans="2:6" x14ac:dyDescent="0.25">
      <c r="B135" s="104" t="s">
        <v>217</v>
      </c>
      <c r="C135" s="105">
        <v>1737</v>
      </c>
      <c r="D135" s="105">
        <v>1737</v>
      </c>
      <c r="E135" s="106">
        <v>1621</v>
      </c>
      <c r="F135" s="107">
        <f t="shared" si="27"/>
        <v>116</v>
      </c>
    </row>
    <row r="136" spans="2:6" x14ac:dyDescent="0.25">
      <c r="B136" s="104" t="s">
        <v>218</v>
      </c>
      <c r="C136" s="105">
        <v>881</v>
      </c>
      <c r="D136" s="105">
        <v>881</v>
      </c>
      <c r="E136" s="106">
        <v>44</v>
      </c>
      <c r="F136" s="107">
        <f t="shared" si="27"/>
        <v>837</v>
      </c>
    </row>
    <row r="137" spans="2:6" x14ac:dyDescent="0.25">
      <c r="B137" s="104" t="s">
        <v>219</v>
      </c>
      <c r="C137" s="105">
        <v>6057</v>
      </c>
      <c r="D137" s="105">
        <v>3024</v>
      </c>
      <c r="E137" s="106">
        <v>558</v>
      </c>
      <c r="F137" s="107">
        <f t="shared" si="27"/>
        <v>5499</v>
      </c>
    </row>
    <row r="138" spans="2:6" x14ac:dyDescent="0.25">
      <c r="B138" s="104" t="s">
        <v>220</v>
      </c>
      <c r="C138" s="105">
        <v>34177</v>
      </c>
      <c r="D138" s="105">
        <v>34177</v>
      </c>
      <c r="E138" s="106">
        <v>1721</v>
      </c>
      <c r="F138" s="107">
        <f t="shared" si="27"/>
        <v>32456</v>
      </c>
    </row>
    <row r="139" spans="2:6" x14ac:dyDescent="0.25">
      <c r="B139" s="104" t="s">
        <v>221</v>
      </c>
      <c r="C139" s="105">
        <v>4129</v>
      </c>
      <c r="D139" s="105">
        <v>94</v>
      </c>
      <c r="E139" s="106">
        <v>94</v>
      </c>
      <c r="F139" s="107">
        <f t="shared" si="27"/>
        <v>4035</v>
      </c>
    </row>
    <row r="140" spans="2:6" ht="15.75" thickBot="1" x14ac:dyDescent="0.3">
      <c r="B140" s="108" t="s">
        <v>222</v>
      </c>
      <c r="C140" s="109">
        <v>822468</v>
      </c>
      <c r="D140" s="109">
        <v>230893</v>
      </c>
      <c r="E140" s="110">
        <v>83621</v>
      </c>
      <c r="F140" s="111">
        <f t="shared" si="27"/>
        <v>738847</v>
      </c>
    </row>
    <row r="141" spans="2:6" ht="15.75" thickBot="1" x14ac:dyDescent="0.3">
      <c r="B141" s="50" t="s">
        <v>97</v>
      </c>
      <c r="C141" s="83">
        <f>SUM(C115:C140)</f>
        <v>1890302</v>
      </c>
      <c r="D141" s="83">
        <f t="shared" ref="D141:E141" si="28">SUM(D115:D140)</f>
        <v>1017096</v>
      </c>
      <c r="E141" s="83">
        <f t="shared" si="28"/>
        <v>446148</v>
      </c>
      <c r="F141" s="84">
        <f>C141-E141</f>
        <v>1444154</v>
      </c>
    </row>
    <row r="145" spans="2:6" ht="31.5" x14ac:dyDescent="0.25">
      <c r="B145" s="99" t="s">
        <v>223</v>
      </c>
      <c r="C145" s="100" t="s">
        <v>169</v>
      </c>
      <c r="D145" s="75" t="s">
        <v>154</v>
      </c>
      <c r="E145" s="75" t="s">
        <v>180</v>
      </c>
      <c r="F145" s="76" t="s">
        <v>171</v>
      </c>
    </row>
    <row r="146" spans="2:6" x14ac:dyDescent="0.25">
      <c r="B146" s="101" t="s">
        <v>197</v>
      </c>
      <c r="C146" s="102">
        <v>231521</v>
      </c>
      <c r="D146" s="102">
        <v>215010</v>
      </c>
      <c r="E146" s="102">
        <v>161051</v>
      </c>
      <c r="F146" s="103">
        <v>70470</v>
      </c>
    </row>
    <row r="147" spans="2:6" x14ac:dyDescent="0.25">
      <c r="B147" s="104" t="s">
        <v>198</v>
      </c>
      <c r="C147" s="105">
        <v>1837</v>
      </c>
      <c r="D147" s="105">
        <v>423</v>
      </c>
      <c r="E147" s="106">
        <v>89</v>
      </c>
      <c r="F147" s="107">
        <v>1748</v>
      </c>
    </row>
    <row r="148" spans="2:6" x14ac:dyDescent="0.25">
      <c r="B148" s="104" t="s">
        <v>199</v>
      </c>
      <c r="C148" s="105">
        <v>32832</v>
      </c>
      <c r="D148" s="105">
        <v>31971</v>
      </c>
      <c r="E148" s="106">
        <v>9853</v>
      </c>
      <c r="F148" s="107">
        <v>22979</v>
      </c>
    </row>
    <row r="149" spans="2:6" x14ac:dyDescent="0.25">
      <c r="B149" s="104" t="s">
        <v>200</v>
      </c>
      <c r="C149" s="105">
        <v>124264</v>
      </c>
      <c r="D149" s="105">
        <v>104228</v>
      </c>
      <c r="E149" s="106">
        <v>17845</v>
      </c>
      <c r="F149" s="107">
        <v>106419</v>
      </c>
    </row>
    <row r="150" spans="2:6" x14ac:dyDescent="0.25">
      <c r="B150" s="104" t="s">
        <v>201</v>
      </c>
      <c r="C150" s="105">
        <v>50834</v>
      </c>
      <c r="D150" s="105">
        <v>13136</v>
      </c>
      <c r="E150" s="106">
        <v>8313</v>
      </c>
      <c r="F150" s="107">
        <v>42521</v>
      </c>
    </row>
    <row r="151" spans="2:6" x14ac:dyDescent="0.25">
      <c r="B151" s="104" t="s">
        <v>202</v>
      </c>
      <c r="C151" s="105">
        <v>1714</v>
      </c>
      <c r="D151" s="105">
        <v>1316</v>
      </c>
      <c r="E151" s="106">
        <v>81</v>
      </c>
      <c r="F151" s="107">
        <v>1633</v>
      </c>
    </row>
    <row r="152" spans="2:6" x14ac:dyDescent="0.25">
      <c r="B152" s="104" t="s">
        <v>203</v>
      </c>
      <c r="C152" s="105">
        <v>96706</v>
      </c>
      <c r="D152" s="105">
        <v>5980</v>
      </c>
      <c r="E152" s="106">
        <v>6876</v>
      </c>
      <c r="F152" s="107">
        <v>89830</v>
      </c>
    </row>
    <row r="153" spans="2:6" x14ac:dyDescent="0.25">
      <c r="B153" s="104" t="s">
        <v>204</v>
      </c>
      <c r="C153" s="105">
        <v>100013</v>
      </c>
      <c r="D153" s="105">
        <v>100013</v>
      </c>
      <c r="E153" s="106">
        <v>25876</v>
      </c>
      <c r="F153" s="107">
        <v>74137</v>
      </c>
    </row>
    <row r="154" spans="2:6" hidden="1" x14ac:dyDescent="0.25">
      <c r="B154" s="104" t="s">
        <v>205</v>
      </c>
      <c r="C154" s="105">
        <v>0</v>
      </c>
      <c r="D154" s="105">
        <v>0</v>
      </c>
      <c r="E154" s="106">
        <v>0</v>
      </c>
      <c r="F154" s="107">
        <v>0</v>
      </c>
    </row>
    <row r="155" spans="2:6" x14ac:dyDescent="0.25">
      <c r="B155" s="104" t="s">
        <v>206</v>
      </c>
      <c r="C155" s="105">
        <v>82086</v>
      </c>
      <c r="D155" s="105">
        <v>62017</v>
      </c>
      <c r="E155" s="106">
        <v>22189</v>
      </c>
      <c r="F155" s="107">
        <v>59897</v>
      </c>
    </row>
    <row r="156" spans="2:6" x14ac:dyDescent="0.25">
      <c r="B156" s="104" t="s">
        <v>207</v>
      </c>
      <c r="C156" s="105">
        <v>84844</v>
      </c>
      <c r="D156" s="105">
        <v>50527</v>
      </c>
      <c r="E156" s="106">
        <v>38909</v>
      </c>
      <c r="F156" s="107">
        <v>45935</v>
      </c>
    </row>
    <row r="157" spans="2:6" x14ac:dyDescent="0.25">
      <c r="B157" s="104" t="s">
        <v>208</v>
      </c>
      <c r="C157" s="105">
        <v>65051</v>
      </c>
      <c r="D157" s="105">
        <v>53027</v>
      </c>
      <c r="E157" s="106">
        <v>6998</v>
      </c>
      <c r="F157" s="107">
        <v>58053</v>
      </c>
    </row>
    <row r="158" spans="2:6" x14ac:dyDescent="0.25">
      <c r="B158" s="104" t="s">
        <v>209</v>
      </c>
      <c r="C158" s="105">
        <v>65647</v>
      </c>
      <c r="D158" s="105">
        <v>63792</v>
      </c>
      <c r="E158" s="106">
        <v>33316</v>
      </c>
      <c r="F158" s="107">
        <v>32331</v>
      </c>
    </row>
    <row r="159" spans="2:6" x14ac:dyDescent="0.25">
      <c r="B159" s="104" t="s">
        <v>210</v>
      </c>
      <c r="C159" s="105">
        <v>47718</v>
      </c>
      <c r="D159" s="105">
        <v>47303</v>
      </c>
      <c r="E159" s="106">
        <v>35451</v>
      </c>
      <c r="F159" s="107">
        <v>12267</v>
      </c>
    </row>
    <row r="160" spans="2:6" hidden="1" x14ac:dyDescent="0.25">
      <c r="B160" s="104" t="s">
        <v>211</v>
      </c>
      <c r="C160" s="105">
        <v>0</v>
      </c>
      <c r="D160" s="105">
        <v>0</v>
      </c>
      <c r="E160" s="106">
        <v>0</v>
      </c>
      <c r="F160" s="107">
        <v>0</v>
      </c>
    </row>
    <row r="161" spans="2:6" x14ac:dyDescent="0.25">
      <c r="B161" s="104" t="s">
        <v>212</v>
      </c>
      <c r="C161" s="105">
        <v>207192</v>
      </c>
      <c r="D161" s="105">
        <v>205038</v>
      </c>
      <c r="E161" s="106">
        <v>157336</v>
      </c>
      <c r="F161" s="107">
        <v>49856</v>
      </c>
    </row>
    <row r="162" spans="2:6" x14ac:dyDescent="0.25">
      <c r="B162" s="104" t="s">
        <v>213</v>
      </c>
      <c r="C162" s="105">
        <v>4720</v>
      </c>
      <c r="D162" s="105">
        <v>4513</v>
      </c>
      <c r="E162" s="106">
        <v>614</v>
      </c>
      <c r="F162" s="107">
        <v>4106</v>
      </c>
    </row>
    <row r="163" spans="2:6" x14ac:dyDescent="0.25">
      <c r="B163" s="104" t="s">
        <v>214</v>
      </c>
      <c r="C163" s="105">
        <v>13390</v>
      </c>
      <c r="D163" s="105">
        <v>7631</v>
      </c>
      <c r="E163" s="106">
        <v>4288</v>
      </c>
      <c r="F163" s="107">
        <v>9102</v>
      </c>
    </row>
    <row r="164" spans="2:6" x14ac:dyDescent="0.25">
      <c r="B164" s="104" t="s">
        <v>215</v>
      </c>
      <c r="C164" s="105">
        <v>13583</v>
      </c>
      <c r="D164" s="105">
        <v>12612</v>
      </c>
      <c r="E164" s="106">
        <v>6764</v>
      </c>
      <c r="F164" s="107">
        <v>6819</v>
      </c>
    </row>
    <row r="165" spans="2:6" x14ac:dyDescent="0.25">
      <c r="B165" s="104" t="s">
        <v>216</v>
      </c>
      <c r="C165" s="105">
        <v>284304</v>
      </c>
      <c r="D165" s="105">
        <v>121374</v>
      </c>
      <c r="E165" s="106">
        <v>44256</v>
      </c>
      <c r="F165" s="107">
        <v>240048</v>
      </c>
    </row>
    <row r="166" spans="2:6" x14ac:dyDescent="0.25">
      <c r="B166" s="104" t="s">
        <v>217</v>
      </c>
      <c r="C166" s="105">
        <v>3799</v>
      </c>
      <c r="D166" s="105">
        <v>3788</v>
      </c>
      <c r="E166" s="106">
        <v>3320</v>
      </c>
      <c r="F166" s="107">
        <v>479</v>
      </c>
    </row>
    <row r="167" spans="2:6" x14ac:dyDescent="0.25">
      <c r="B167" s="104" t="s">
        <v>218</v>
      </c>
      <c r="C167" s="105">
        <v>5156</v>
      </c>
      <c r="D167" s="105">
        <v>3353</v>
      </c>
      <c r="E167" s="106">
        <v>947</v>
      </c>
      <c r="F167" s="107">
        <v>4209</v>
      </c>
    </row>
    <row r="168" spans="2:6" x14ac:dyDescent="0.25">
      <c r="B168" s="104" t="s">
        <v>219</v>
      </c>
      <c r="C168" s="105">
        <v>10410</v>
      </c>
      <c r="D168" s="105">
        <v>6295</v>
      </c>
      <c r="E168" s="106">
        <v>2980</v>
      </c>
      <c r="F168" s="107">
        <v>7430</v>
      </c>
    </row>
    <row r="169" spans="2:6" x14ac:dyDescent="0.25">
      <c r="B169" s="104" t="s">
        <v>220</v>
      </c>
      <c r="C169" s="105">
        <v>62860</v>
      </c>
      <c r="D169" s="105">
        <v>56831</v>
      </c>
      <c r="E169" s="106">
        <v>16098</v>
      </c>
      <c r="F169" s="107">
        <v>46762</v>
      </c>
    </row>
    <row r="170" spans="2:6" x14ac:dyDescent="0.25">
      <c r="B170" s="104" t="s">
        <v>221</v>
      </c>
      <c r="C170" s="105">
        <v>257</v>
      </c>
      <c r="D170" s="105">
        <v>197</v>
      </c>
      <c r="E170" s="106">
        <v>116</v>
      </c>
      <c r="F170" s="107">
        <v>141</v>
      </c>
    </row>
    <row r="171" spans="2:6" ht="15.75" thickBot="1" x14ac:dyDescent="0.3">
      <c r="B171" s="108" t="s">
        <v>222</v>
      </c>
      <c r="C171" s="109">
        <v>616173</v>
      </c>
      <c r="D171" s="109">
        <v>153036</v>
      </c>
      <c r="E171" s="110">
        <v>53043</v>
      </c>
      <c r="F171" s="111">
        <v>563130</v>
      </c>
    </row>
    <row r="172" spans="2:6" ht="15.75" thickBot="1" x14ac:dyDescent="0.3">
      <c r="B172" s="50" t="s">
        <v>97</v>
      </c>
      <c r="C172" s="83">
        <f>SUM(C146:C171)</f>
        <v>2206911</v>
      </c>
      <c r="D172" s="83">
        <f t="shared" ref="D172:E172" si="29">SUM(D146:D171)</f>
        <v>1323411</v>
      </c>
      <c r="E172" s="83">
        <f t="shared" si="29"/>
        <v>656609</v>
      </c>
      <c r="F172" s="84">
        <f>C172-E172</f>
        <v>1550302</v>
      </c>
    </row>
  </sheetData>
  <hyperlinks>
    <hyperlink ref="B35" location="_ftn1" display="_ftn1"/>
    <hyperlink ref="B43" location="_ftn1" display="_ftn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3:C17"/>
  <sheetViews>
    <sheetView workbookViewId="0">
      <selection activeCell="B30" sqref="B30"/>
    </sheetView>
  </sheetViews>
  <sheetFormatPr defaultRowHeight="11.25" x14ac:dyDescent="0.15"/>
  <cols>
    <col min="1" max="1" width="41.140625" style="32" customWidth="1"/>
    <col min="2" max="3" width="25.7109375" style="32" customWidth="1"/>
    <col min="4" max="11" width="8.7109375" style="32" customWidth="1"/>
    <col min="12" max="16384" width="9.140625" style="32"/>
  </cols>
  <sheetData>
    <row r="3" spans="1:3" ht="24.75" customHeight="1" thickBot="1" x14ac:dyDescent="0.2">
      <c r="B3" s="44"/>
    </row>
    <row r="4" spans="1:3" s="33" customFormat="1" ht="36" customHeight="1" thickBot="1" x14ac:dyDescent="0.2">
      <c r="A4" s="43" t="s">
        <v>116</v>
      </c>
      <c r="B4" s="42" t="s">
        <v>115</v>
      </c>
      <c r="C4" s="41" t="s">
        <v>114</v>
      </c>
    </row>
    <row r="5" spans="1:3" s="33" customFormat="1" ht="15" customHeight="1" x14ac:dyDescent="0.15">
      <c r="A5" s="39" t="s">
        <v>113</v>
      </c>
      <c r="B5" s="38">
        <v>1267</v>
      </c>
      <c r="C5" s="37">
        <v>1608</v>
      </c>
    </row>
    <row r="6" spans="1:3" s="33" customFormat="1" ht="15" customHeight="1" x14ac:dyDescent="0.15">
      <c r="A6" s="39" t="s">
        <v>112</v>
      </c>
      <c r="B6" s="38">
        <v>93</v>
      </c>
      <c r="C6" s="37">
        <v>226</v>
      </c>
    </row>
    <row r="7" spans="1:3" s="33" customFormat="1" ht="15" customHeight="1" x14ac:dyDescent="0.15">
      <c r="A7" s="40" t="s">
        <v>111</v>
      </c>
      <c r="B7" s="38">
        <v>1242</v>
      </c>
      <c r="C7" s="37">
        <v>445</v>
      </c>
    </row>
    <row r="8" spans="1:3" s="33" customFormat="1" ht="15" customHeight="1" x14ac:dyDescent="0.15">
      <c r="A8" s="40" t="s">
        <v>110</v>
      </c>
      <c r="B8" s="38">
        <v>-8</v>
      </c>
      <c r="C8" s="37">
        <v>-12</v>
      </c>
    </row>
    <row r="9" spans="1:3" s="33" customFormat="1" ht="15" customHeight="1" x14ac:dyDescent="0.15">
      <c r="A9" s="39" t="s">
        <v>109</v>
      </c>
      <c r="B9" s="38">
        <v>794</v>
      </c>
      <c r="C9" s="37">
        <v>670</v>
      </c>
    </row>
    <row r="10" spans="1:3" s="33" customFormat="1" ht="15" customHeight="1" x14ac:dyDescent="0.15">
      <c r="A10" s="39" t="s">
        <v>108</v>
      </c>
      <c r="B10" s="38">
        <v>324</v>
      </c>
      <c r="C10" s="37">
        <v>254</v>
      </c>
    </row>
    <row r="11" spans="1:3" s="33" customFormat="1" ht="15" customHeight="1" thickBot="1" x14ac:dyDescent="0.2">
      <c r="A11" s="36" t="s">
        <v>107</v>
      </c>
      <c r="B11" s="35">
        <v>0</v>
      </c>
      <c r="C11" s="34">
        <v>-1</v>
      </c>
    </row>
    <row r="12" spans="1:3" ht="7.5" customHeight="1" x14ac:dyDescent="0.15"/>
    <row r="13" spans="1:3" ht="15.95" customHeight="1" x14ac:dyDescent="0.15"/>
    <row r="14" spans="1:3" ht="39.950000000000003" customHeight="1" x14ac:dyDescent="0.15"/>
    <row r="16" spans="1:3" ht="15.95" customHeight="1" x14ac:dyDescent="0.15"/>
    <row r="17" ht="39.950000000000003" customHeight="1" x14ac:dyDescent="0.15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"/>
  <sheetViews>
    <sheetView workbookViewId="0">
      <selection activeCell="I34" sqref="I34"/>
    </sheetView>
  </sheetViews>
  <sheetFormatPr defaultRowHeight="12.75" x14ac:dyDescent="0.2"/>
  <cols>
    <col min="1" max="1" width="9.140625" style="122"/>
    <col min="2" max="8" width="13.7109375" style="122" customWidth="1"/>
    <col min="9" max="16384" width="9.140625" style="122"/>
  </cols>
  <sheetData>
    <row r="3" spans="2:8" s="32" customFormat="1" ht="24.95" customHeight="1" x14ac:dyDescent="0.2">
      <c r="B3" s="627" t="s">
        <v>224</v>
      </c>
      <c r="C3" s="629" t="s">
        <v>225</v>
      </c>
      <c r="D3" s="630"/>
      <c r="E3" s="629" t="s">
        <v>226</v>
      </c>
      <c r="F3" s="631"/>
      <c r="G3" s="629" t="s">
        <v>227</v>
      </c>
      <c r="H3" s="630"/>
    </row>
    <row r="4" spans="2:8" s="32" customFormat="1" ht="15" customHeight="1" x14ac:dyDescent="0.15">
      <c r="B4" s="628"/>
      <c r="C4" s="112">
        <v>2016</v>
      </c>
      <c r="D4" s="112">
        <v>2015</v>
      </c>
      <c r="E4" s="112">
        <v>2016</v>
      </c>
      <c r="F4" s="112">
        <v>2015</v>
      </c>
      <c r="G4" s="112">
        <v>2016</v>
      </c>
      <c r="H4" s="112">
        <v>2015</v>
      </c>
    </row>
    <row r="5" spans="2:8" s="32" customFormat="1" ht="15" customHeight="1" x14ac:dyDescent="0.15">
      <c r="B5" s="113" t="s">
        <v>228</v>
      </c>
      <c r="C5" s="114">
        <v>56.31</v>
      </c>
      <c r="D5" s="114">
        <v>107.2</v>
      </c>
      <c r="E5" s="114">
        <v>7.0000000000000007E-2</v>
      </c>
      <c r="F5" s="114">
        <v>0.09</v>
      </c>
      <c r="G5" s="114">
        <v>321.95999999999998</v>
      </c>
      <c r="H5" s="115">
        <v>246.06</v>
      </c>
    </row>
    <row r="6" spans="2:8" s="32" customFormat="1" ht="15" customHeight="1" x14ac:dyDescent="0.15">
      <c r="B6" s="116" t="s">
        <v>229</v>
      </c>
      <c r="C6" s="117">
        <v>1303.79</v>
      </c>
      <c r="D6" s="117">
        <v>1726.76</v>
      </c>
      <c r="E6" s="117">
        <v>1241.97</v>
      </c>
      <c r="F6" s="117">
        <v>444.84</v>
      </c>
      <c r="G6" s="117">
        <v>828.7</v>
      </c>
      <c r="H6" s="118">
        <v>695.21</v>
      </c>
    </row>
    <row r="7" spans="2:8" s="32" customFormat="1" ht="15" customHeight="1" thickBot="1" x14ac:dyDescent="0.2">
      <c r="B7" s="119" t="s">
        <v>230</v>
      </c>
      <c r="C7" s="120">
        <v>-38.950000000000003</v>
      </c>
      <c r="D7" s="120">
        <v>-1.35</v>
      </c>
      <c r="E7" s="120">
        <v>-99.21</v>
      </c>
      <c r="F7" s="120">
        <v>-14.26</v>
      </c>
      <c r="G7" s="120">
        <v>41.06</v>
      </c>
      <c r="H7" s="121">
        <v>30.28</v>
      </c>
    </row>
  </sheetData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I19"/>
  <sheetViews>
    <sheetView workbookViewId="0">
      <selection activeCell="C26" sqref="C26"/>
    </sheetView>
  </sheetViews>
  <sheetFormatPr defaultRowHeight="10.5" x14ac:dyDescent="0.15"/>
  <cols>
    <col min="1" max="1" width="24.28515625" style="33" customWidth="1"/>
    <col min="2" max="5" width="17.7109375" style="33" customWidth="1"/>
    <col min="6" max="7" width="9.140625" style="33"/>
    <col min="8" max="8" width="15.42578125" style="33" bestFit="1" customWidth="1"/>
    <col min="9" max="16384" width="9.140625" style="33"/>
  </cols>
  <sheetData>
    <row r="2" spans="1:9" ht="11.25" x14ac:dyDescent="0.15">
      <c r="A2" s="600" t="s">
        <v>119</v>
      </c>
    </row>
    <row r="5" spans="1:9" ht="11.25" thickBot="1" x14ac:dyDescent="0.2"/>
    <row r="6" spans="1:9" ht="17.100000000000001" customHeight="1" thickBot="1" x14ac:dyDescent="0.2">
      <c r="A6" s="623" t="s">
        <v>104</v>
      </c>
      <c r="B6" s="624" t="s">
        <v>103</v>
      </c>
      <c r="C6" s="624"/>
      <c r="D6" s="624" t="s">
        <v>102</v>
      </c>
      <c r="E6" s="625"/>
    </row>
    <row r="7" spans="1:9" ht="24.95" customHeight="1" thickBot="1" x14ac:dyDescent="0.2">
      <c r="A7" s="623"/>
      <c r="B7" s="29" t="s">
        <v>118</v>
      </c>
      <c r="C7" s="29" t="s">
        <v>117</v>
      </c>
      <c r="D7" s="29" t="s">
        <v>118</v>
      </c>
      <c r="E7" s="28" t="s">
        <v>117</v>
      </c>
    </row>
    <row r="8" spans="1:9" ht="17.100000000000001" customHeight="1" x14ac:dyDescent="0.15">
      <c r="A8" s="58">
        <v>1</v>
      </c>
      <c r="B8" s="56">
        <v>46.95</v>
      </c>
      <c r="C8" s="56">
        <v>0.11</v>
      </c>
      <c r="D8" s="56">
        <v>29.31</v>
      </c>
      <c r="E8" s="55">
        <v>0.16</v>
      </c>
      <c r="H8" s="51"/>
      <c r="I8" s="60"/>
    </row>
    <row r="9" spans="1:9" ht="17.100000000000001" customHeight="1" x14ac:dyDescent="0.15">
      <c r="A9" s="58">
        <v>2</v>
      </c>
      <c r="B9" s="56">
        <v>31</v>
      </c>
      <c r="C9" s="56">
        <v>0.18</v>
      </c>
      <c r="D9" s="56">
        <v>34.07</v>
      </c>
      <c r="E9" s="55">
        <v>0.1</v>
      </c>
      <c r="H9" s="51"/>
    </row>
    <row r="10" spans="1:9" ht="17.100000000000001" customHeight="1" x14ac:dyDescent="0.15">
      <c r="A10" s="59">
        <v>3</v>
      </c>
      <c r="B10" s="56">
        <v>6.39</v>
      </c>
      <c r="C10" s="56">
        <v>2.7</v>
      </c>
      <c r="D10" s="56">
        <v>29.46</v>
      </c>
      <c r="E10" s="55">
        <v>0.53</v>
      </c>
      <c r="H10" s="51"/>
    </row>
    <row r="11" spans="1:9" ht="17.100000000000001" customHeight="1" x14ac:dyDescent="0.15">
      <c r="A11" s="59">
        <v>4</v>
      </c>
      <c r="B11" s="56">
        <v>12.78</v>
      </c>
      <c r="C11" s="56">
        <v>0.5</v>
      </c>
      <c r="D11" s="56">
        <v>3.04</v>
      </c>
      <c r="E11" s="55">
        <v>1.63</v>
      </c>
      <c r="H11" s="51"/>
    </row>
    <row r="12" spans="1:9" ht="17.100000000000001" customHeight="1" x14ac:dyDescent="0.15">
      <c r="A12" s="58">
        <v>5</v>
      </c>
      <c r="B12" s="56">
        <v>1.21</v>
      </c>
      <c r="C12" s="56">
        <v>2.58</v>
      </c>
      <c r="D12" s="56">
        <v>3.05</v>
      </c>
      <c r="E12" s="55">
        <v>0.74</v>
      </c>
      <c r="H12" s="51"/>
    </row>
    <row r="13" spans="1:9" ht="17.100000000000001" customHeight="1" x14ac:dyDescent="0.15">
      <c r="A13" s="58">
        <v>6</v>
      </c>
      <c r="B13" s="56">
        <v>7.0000000000000007E-2</v>
      </c>
      <c r="C13" s="56">
        <v>1.42</v>
      </c>
      <c r="D13" s="56">
        <v>0.03</v>
      </c>
      <c r="E13" s="55">
        <v>4.21</v>
      </c>
      <c r="H13" s="51"/>
    </row>
    <row r="14" spans="1:9" ht="17.100000000000001" customHeight="1" x14ac:dyDescent="0.15">
      <c r="A14" s="58">
        <v>7</v>
      </c>
      <c r="B14" s="56">
        <v>1.32</v>
      </c>
      <c r="C14" s="56">
        <v>0.54</v>
      </c>
      <c r="D14" s="56">
        <v>0.03</v>
      </c>
      <c r="E14" s="55">
        <v>3.11</v>
      </c>
      <c r="H14" s="51"/>
    </row>
    <row r="15" spans="1:9" ht="17.100000000000001" customHeight="1" x14ac:dyDescent="0.15">
      <c r="A15" s="58">
        <v>8</v>
      </c>
      <c r="B15" s="56">
        <v>0.09</v>
      </c>
      <c r="C15" s="57">
        <v>0</v>
      </c>
      <c r="D15" s="56">
        <v>1</v>
      </c>
      <c r="E15" s="55">
        <v>0.05</v>
      </c>
      <c r="H15" s="51"/>
    </row>
    <row r="16" spans="1:9" ht="17.100000000000001" customHeight="1" thickBot="1" x14ac:dyDescent="0.2">
      <c r="A16" s="54" t="s">
        <v>98</v>
      </c>
      <c r="B16" s="53">
        <v>0.19</v>
      </c>
      <c r="C16" s="53">
        <v>2.02</v>
      </c>
      <c r="D16" s="53">
        <v>0.01</v>
      </c>
      <c r="E16" s="52">
        <v>5.53</v>
      </c>
      <c r="H16" s="51"/>
    </row>
    <row r="17" spans="1:8" ht="17.100000000000001" customHeight="1" thickBot="1" x14ac:dyDescent="0.2">
      <c r="A17" s="50" t="s">
        <v>97</v>
      </c>
      <c r="B17" s="49">
        <f>SUM(B8:B16)</f>
        <v>99.999999999999986</v>
      </c>
      <c r="C17" s="49">
        <v>0.39</v>
      </c>
      <c r="D17" s="49">
        <v>100.00000000000001</v>
      </c>
      <c r="E17" s="48">
        <v>0.31</v>
      </c>
      <c r="G17" s="47"/>
      <c r="H17" s="46"/>
    </row>
    <row r="19" spans="1:8" x14ac:dyDescent="0.15">
      <c r="A19" s="45"/>
    </row>
  </sheetData>
  <mergeCells count="3">
    <mergeCell ref="A6:A7"/>
    <mergeCell ref="B6:C6"/>
    <mergeCell ref="D6:E6"/>
  </mergeCell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2:I35"/>
  <sheetViews>
    <sheetView workbookViewId="0">
      <selection activeCell="B2" sqref="B2:G2"/>
    </sheetView>
  </sheetViews>
  <sheetFormatPr defaultRowHeight="10.5" x14ac:dyDescent="0.15"/>
  <cols>
    <col min="1" max="1" width="6.140625" style="123" customWidth="1"/>
    <col min="2" max="2" width="27.85546875" style="123" customWidth="1"/>
    <col min="3" max="5" width="11.85546875" style="123" customWidth="1"/>
    <col min="6" max="6" width="19.85546875" style="123" customWidth="1"/>
    <col min="7" max="7" width="11.85546875" style="123" customWidth="1"/>
    <col min="8" max="8" width="9.140625" style="123"/>
    <col min="9" max="9" width="10.140625" style="123" bestFit="1" customWidth="1"/>
    <col min="10" max="16384" width="9.140625" style="123"/>
  </cols>
  <sheetData>
    <row r="2" spans="2:9" ht="11.25" x14ac:dyDescent="0.15">
      <c r="B2" s="632" t="s">
        <v>231</v>
      </c>
      <c r="C2" s="633"/>
      <c r="D2" s="633"/>
      <c r="E2" s="633"/>
      <c r="F2" s="633"/>
      <c r="G2" s="634"/>
    </row>
    <row r="3" spans="2:9" x14ac:dyDescent="0.15">
      <c r="B3" s="124"/>
      <c r="C3" s="125"/>
      <c r="D3" s="125"/>
      <c r="E3" s="125"/>
      <c r="F3" s="125"/>
    </row>
    <row r="4" spans="2:9" ht="27" customHeight="1" thickBot="1" x14ac:dyDescent="0.2">
      <c r="B4" s="126" t="s">
        <v>232</v>
      </c>
      <c r="C4" s="635" t="s">
        <v>233</v>
      </c>
      <c r="D4" s="635"/>
      <c r="E4" s="635"/>
      <c r="F4" s="635" t="s">
        <v>234</v>
      </c>
      <c r="G4" s="637" t="s">
        <v>97</v>
      </c>
    </row>
    <row r="5" spans="2:9" ht="29.1" customHeight="1" x14ac:dyDescent="0.15">
      <c r="B5" s="127" t="s">
        <v>235</v>
      </c>
      <c r="C5" s="128" t="s">
        <v>236</v>
      </c>
      <c r="D5" s="128" t="s">
        <v>237</v>
      </c>
      <c r="E5" s="129" t="s">
        <v>238</v>
      </c>
      <c r="F5" s="636"/>
      <c r="G5" s="637"/>
    </row>
    <row r="6" spans="2:9" ht="15" customHeight="1" x14ac:dyDescent="0.15">
      <c r="B6" s="130" t="s">
        <v>130</v>
      </c>
      <c r="C6" s="131">
        <v>0</v>
      </c>
      <c r="D6" s="131">
        <v>0</v>
      </c>
      <c r="E6" s="131">
        <v>2884</v>
      </c>
      <c r="F6" s="131">
        <v>1987820</v>
      </c>
      <c r="G6" s="132">
        <f>SUM(C6:F6)</f>
        <v>1990704</v>
      </c>
    </row>
    <row r="7" spans="2:9" ht="15" customHeight="1" x14ac:dyDescent="0.15">
      <c r="B7" s="133" t="s">
        <v>239</v>
      </c>
      <c r="C7" s="134">
        <v>0</v>
      </c>
      <c r="D7" s="134">
        <v>0</v>
      </c>
      <c r="E7" s="134">
        <v>0</v>
      </c>
      <c r="F7" s="134">
        <v>0</v>
      </c>
      <c r="G7" s="135">
        <f t="shared" ref="G7:G13" si="0">SUM(C7:F7)</f>
        <v>0</v>
      </c>
    </row>
    <row r="8" spans="2:9" ht="15" customHeight="1" x14ac:dyDescent="0.15">
      <c r="B8" s="133" t="s">
        <v>240</v>
      </c>
      <c r="C8" s="134">
        <v>3503029</v>
      </c>
      <c r="D8" s="134">
        <v>0</v>
      </c>
      <c r="E8" s="134">
        <v>0</v>
      </c>
      <c r="F8" s="134">
        <v>28519753</v>
      </c>
      <c r="G8" s="135">
        <f t="shared" si="0"/>
        <v>32022782</v>
      </c>
      <c r="I8" s="136"/>
    </row>
    <row r="9" spans="2:9" ht="15" customHeight="1" x14ac:dyDescent="0.15">
      <c r="B9" s="133" t="s">
        <v>241</v>
      </c>
      <c r="C9" s="134">
        <v>0</v>
      </c>
      <c r="D9" s="134">
        <v>0</v>
      </c>
      <c r="E9" s="134">
        <v>83867</v>
      </c>
      <c r="F9" s="134">
        <v>372290</v>
      </c>
      <c r="G9" s="135">
        <f t="shared" si="0"/>
        <v>456157</v>
      </c>
      <c r="I9" s="137"/>
    </row>
    <row r="10" spans="2:9" ht="15" customHeight="1" x14ac:dyDescent="0.15">
      <c r="B10" s="133" t="s">
        <v>242</v>
      </c>
      <c r="C10" s="134">
        <v>0</v>
      </c>
      <c r="D10" s="134">
        <v>0</v>
      </c>
      <c r="E10" s="134">
        <v>144822</v>
      </c>
      <c r="F10" s="134">
        <v>340024</v>
      </c>
      <c r="G10" s="135">
        <f t="shared" si="0"/>
        <v>484846</v>
      </c>
    </row>
    <row r="11" spans="2:9" ht="15" customHeight="1" x14ac:dyDescent="0.15">
      <c r="B11" s="133" t="s">
        <v>243</v>
      </c>
      <c r="C11" s="134">
        <v>0</v>
      </c>
      <c r="D11" s="134">
        <v>0</v>
      </c>
      <c r="E11" s="134">
        <v>21395</v>
      </c>
      <c r="F11" s="134">
        <v>21601</v>
      </c>
      <c r="G11" s="135">
        <f t="shared" si="0"/>
        <v>42996</v>
      </c>
    </row>
    <row r="12" spans="2:9" ht="15" customHeight="1" x14ac:dyDescent="0.15">
      <c r="B12" s="133" t="s">
        <v>244</v>
      </c>
      <c r="C12" s="134">
        <v>0</v>
      </c>
      <c r="D12" s="134">
        <v>0</v>
      </c>
      <c r="E12" s="134">
        <v>0</v>
      </c>
      <c r="F12" s="134">
        <v>0</v>
      </c>
      <c r="G12" s="135">
        <f t="shared" si="0"/>
        <v>0</v>
      </c>
    </row>
    <row r="13" spans="2:9" ht="15" customHeight="1" thickBot="1" x14ac:dyDescent="0.2">
      <c r="B13" s="138" t="s">
        <v>245</v>
      </c>
      <c r="C13" s="139">
        <v>0</v>
      </c>
      <c r="D13" s="139">
        <v>0</v>
      </c>
      <c r="E13" s="139">
        <v>40460</v>
      </c>
      <c r="F13" s="139">
        <v>85764</v>
      </c>
      <c r="G13" s="140">
        <f t="shared" si="0"/>
        <v>126224</v>
      </c>
    </row>
    <row r="14" spans="2:9" ht="15" customHeight="1" thickBot="1" x14ac:dyDescent="0.2">
      <c r="B14" s="141" t="s">
        <v>97</v>
      </c>
      <c r="C14" s="142">
        <f>SUM(C6:C13)</f>
        <v>3503029</v>
      </c>
      <c r="D14" s="142">
        <f>SUM(D6:D13)</f>
        <v>0</v>
      </c>
      <c r="E14" s="142">
        <f>SUM(E6:E13)</f>
        <v>293428</v>
      </c>
      <c r="F14" s="142">
        <f>SUM(F6:F13)</f>
        <v>31327252</v>
      </c>
      <c r="G14" s="143">
        <f>SUM(G6:G13)</f>
        <v>35123709</v>
      </c>
    </row>
    <row r="17" spans="2:9" x14ac:dyDescent="0.15">
      <c r="B17" s="144"/>
      <c r="C17" s="145"/>
      <c r="D17" s="145"/>
      <c r="E17" s="146"/>
      <c r="F17" s="147"/>
      <c r="G17" s="148"/>
    </row>
    <row r="18" spans="2:9" x14ac:dyDescent="0.15">
      <c r="B18" s="144"/>
      <c r="C18" s="145"/>
      <c r="D18" s="145"/>
      <c r="E18" s="146"/>
      <c r="F18" s="147"/>
      <c r="G18" s="148"/>
    </row>
    <row r="19" spans="2:9" x14ac:dyDescent="0.15">
      <c r="B19" s="124"/>
      <c r="C19" s="125"/>
      <c r="D19" s="125"/>
      <c r="E19" s="125"/>
      <c r="F19" s="125"/>
    </row>
    <row r="20" spans="2:9" x14ac:dyDescent="0.15">
      <c r="B20" s="124"/>
      <c r="C20" s="125"/>
      <c r="D20" s="125"/>
      <c r="E20" s="125"/>
      <c r="F20" s="125"/>
    </row>
    <row r="21" spans="2:9" ht="27" customHeight="1" thickBot="1" x14ac:dyDescent="0.2">
      <c r="B21" s="126" t="s">
        <v>246</v>
      </c>
      <c r="C21" s="635" t="s">
        <v>233</v>
      </c>
      <c r="D21" s="635"/>
      <c r="E21" s="635"/>
      <c r="F21" s="635" t="s">
        <v>234</v>
      </c>
      <c r="G21" s="637" t="s">
        <v>97</v>
      </c>
    </row>
    <row r="22" spans="2:9" ht="29.1" customHeight="1" x14ac:dyDescent="0.15">
      <c r="B22" s="127" t="s">
        <v>235</v>
      </c>
      <c r="C22" s="128" t="s">
        <v>236</v>
      </c>
      <c r="D22" s="128" t="s">
        <v>237</v>
      </c>
      <c r="E22" s="129" t="s">
        <v>238</v>
      </c>
      <c r="F22" s="636"/>
      <c r="G22" s="637"/>
    </row>
    <row r="23" spans="2:9" ht="15" customHeight="1" x14ac:dyDescent="0.15">
      <c r="B23" s="130" t="s">
        <v>130</v>
      </c>
      <c r="C23" s="131">
        <v>0</v>
      </c>
      <c r="D23" s="131">
        <v>0</v>
      </c>
      <c r="E23" s="131">
        <v>0</v>
      </c>
      <c r="F23" s="131">
        <v>46353</v>
      </c>
      <c r="G23" s="132">
        <v>46353</v>
      </c>
    </row>
    <row r="24" spans="2:9" ht="15" customHeight="1" x14ac:dyDescent="0.15">
      <c r="B24" s="133" t="s">
        <v>239</v>
      </c>
      <c r="C24" s="134">
        <v>0</v>
      </c>
      <c r="D24" s="134">
        <v>0</v>
      </c>
      <c r="E24" s="134">
        <v>0</v>
      </c>
      <c r="F24" s="134">
        <v>827919</v>
      </c>
      <c r="G24" s="135">
        <v>827919</v>
      </c>
    </row>
    <row r="25" spans="2:9" ht="15" customHeight="1" x14ac:dyDescent="0.15">
      <c r="B25" s="133" t="s">
        <v>240</v>
      </c>
      <c r="C25" s="134">
        <v>178492</v>
      </c>
      <c r="D25" s="134">
        <v>0</v>
      </c>
      <c r="E25" s="134">
        <v>24313</v>
      </c>
      <c r="F25" s="134">
        <v>28913377</v>
      </c>
      <c r="G25" s="135">
        <v>29116182</v>
      </c>
      <c r="I25" s="136"/>
    </row>
    <row r="26" spans="2:9" ht="15" customHeight="1" x14ac:dyDescent="0.15">
      <c r="B26" s="133" t="s">
        <v>241</v>
      </c>
      <c r="C26" s="134">
        <v>0</v>
      </c>
      <c r="D26" s="134">
        <v>0</v>
      </c>
      <c r="E26" s="134">
        <v>219484</v>
      </c>
      <c r="F26" s="134">
        <v>388301</v>
      </c>
      <c r="G26" s="135">
        <v>607785</v>
      </c>
      <c r="I26" s="137"/>
    </row>
    <row r="27" spans="2:9" ht="15" customHeight="1" x14ac:dyDescent="0.15">
      <c r="B27" s="133" t="s">
        <v>242</v>
      </c>
      <c r="C27" s="134">
        <v>0</v>
      </c>
      <c r="D27" s="134">
        <v>0</v>
      </c>
      <c r="E27" s="134">
        <v>128406</v>
      </c>
      <c r="F27" s="134">
        <v>361620</v>
      </c>
      <c r="G27" s="135">
        <v>490026</v>
      </c>
    </row>
    <row r="28" spans="2:9" ht="15" customHeight="1" x14ac:dyDescent="0.15">
      <c r="B28" s="133" t="s">
        <v>243</v>
      </c>
      <c r="C28" s="134">
        <v>0</v>
      </c>
      <c r="D28" s="134">
        <v>0</v>
      </c>
      <c r="E28" s="134">
        <v>0</v>
      </c>
      <c r="F28" s="134">
        <v>0</v>
      </c>
      <c r="G28" s="135">
        <v>0</v>
      </c>
    </row>
    <row r="29" spans="2:9" ht="15" customHeight="1" x14ac:dyDescent="0.15">
      <c r="B29" s="133" t="s">
        <v>244</v>
      </c>
      <c r="C29" s="134">
        <v>0</v>
      </c>
      <c r="D29" s="134">
        <v>0</v>
      </c>
      <c r="E29" s="134">
        <v>0</v>
      </c>
      <c r="F29" s="134">
        <v>0</v>
      </c>
      <c r="G29" s="135">
        <v>0</v>
      </c>
    </row>
    <row r="30" spans="2:9" ht="15" customHeight="1" thickBot="1" x14ac:dyDescent="0.2">
      <c r="B30" s="138" t="s">
        <v>245</v>
      </c>
      <c r="C30" s="139">
        <v>0</v>
      </c>
      <c r="D30" s="139">
        <v>0</v>
      </c>
      <c r="E30" s="139">
        <v>0</v>
      </c>
      <c r="F30" s="139">
        <v>0</v>
      </c>
      <c r="G30" s="140">
        <v>0</v>
      </c>
    </row>
    <row r="31" spans="2:9" ht="15" customHeight="1" thickBot="1" x14ac:dyDescent="0.2">
      <c r="B31" s="141" t="s">
        <v>97</v>
      </c>
      <c r="C31" s="142">
        <f>SUM(C23:C30)</f>
        <v>178492</v>
      </c>
      <c r="D31" s="142">
        <f>SUM(D23:D30)</f>
        <v>0</v>
      </c>
      <c r="E31" s="142">
        <f>SUM(E23:E30)</f>
        <v>372203</v>
      </c>
      <c r="F31" s="142">
        <f>SUM(F23:F30)</f>
        <v>30537570</v>
      </c>
      <c r="G31" s="143">
        <f>SUM(G23:G30)</f>
        <v>31088265</v>
      </c>
    </row>
    <row r="34" spans="2:7" x14ac:dyDescent="0.15">
      <c r="B34" s="144"/>
      <c r="C34" s="145"/>
      <c r="D34" s="145"/>
      <c r="E34" s="146"/>
      <c r="F34" s="147"/>
      <c r="G34" s="148"/>
    </row>
    <row r="35" spans="2:7" x14ac:dyDescent="0.15">
      <c r="B35" s="144"/>
      <c r="C35" s="145"/>
      <c r="D35" s="145"/>
      <c r="E35" s="146"/>
      <c r="F35" s="147"/>
      <c r="G35" s="148"/>
    </row>
  </sheetData>
  <mergeCells count="7">
    <mergeCell ref="B2:G2"/>
    <mergeCell ref="C4:E4"/>
    <mergeCell ref="F4:F5"/>
    <mergeCell ref="G4:G5"/>
    <mergeCell ref="C21:E21"/>
    <mergeCell ref="F21:F22"/>
    <mergeCell ref="G21:G22"/>
  </mergeCells>
  <pageMargins left="0.75" right="0.75" top="1" bottom="1" header="0.5" footer="0.5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H27"/>
  <sheetViews>
    <sheetView workbookViewId="0">
      <selection activeCell="C1" sqref="C1"/>
    </sheetView>
  </sheetViews>
  <sheetFormatPr defaultRowHeight="10.5" x14ac:dyDescent="0.2"/>
  <cols>
    <col min="1" max="1" width="4" style="149" customWidth="1"/>
    <col min="2" max="2" width="3.7109375" style="149" customWidth="1"/>
    <col min="3" max="3" width="60.7109375" style="149" customWidth="1"/>
    <col min="4" max="4" width="15.7109375" style="149" customWidth="1"/>
    <col min="5" max="5" width="11.7109375" style="149" customWidth="1"/>
    <col min="6" max="6" width="15.7109375" style="149" customWidth="1"/>
    <col min="7" max="7" width="11.7109375" style="149" customWidth="1"/>
    <col min="8" max="8" width="10.42578125" style="149" customWidth="1"/>
    <col min="9" max="16384" width="9.140625" style="149"/>
  </cols>
  <sheetData>
    <row r="1" spans="2:8" x14ac:dyDescent="0.2">
      <c r="C1" s="150"/>
      <c r="D1" s="150"/>
      <c r="E1" s="150"/>
      <c r="F1" s="150"/>
      <c r="G1" s="150"/>
    </row>
    <row r="3" spans="2:8" ht="35.25" customHeight="1" thickBot="1" x14ac:dyDescent="0.25">
      <c r="B3" s="638" t="s">
        <v>247</v>
      </c>
      <c r="C3" s="640" t="s">
        <v>248</v>
      </c>
      <c r="D3" s="151" t="s">
        <v>249</v>
      </c>
      <c r="E3" s="640" t="s">
        <v>250</v>
      </c>
      <c r="F3" s="151" t="s">
        <v>249</v>
      </c>
      <c r="G3" s="643" t="s">
        <v>250</v>
      </c>
      <c r="H3" s="152"/>
    </row>
    <row r="4" spans="2:8" ht="17.100000000000001" customHeight="1" x14ac:dyDescent="0.2">
      <c r="B4" s="639"/>
      <c r="C4" s="641"/>
      <c r="D4" s="153" t="s">
        <v>103</v>
      </c>
      <c r="E4" s="642"/>
      <c r="F4" s="153" t="s">
        <v>102</v>
      </c>
      <c r="G4" s="644"/>
      <c r="H4" s="152"/>
    </row>
    <row r="5" spans="2:8" ht="17.100000000000001" customHeight="1" x14ac:dyDescent="0.2">
      <c r="B5" s="154" t="s">
        <v>251</v>
      </c>
      <c r="C5" s="155" t="s">
        <v>252</v>
      </c>
      <c r="D5" s="156">
        <v>48949829</v>
      </c>
      <c r="E5" s="157">
        <v>57.87</v>
      </c>
      <c r="F5" s="156">
        <v>46258683</v>
      </c>
      <c r="G5" s="158">
        <v>56.82</v>
      </c>
      <c r="H5" s="159"/>
    </row>
    <row r="6" spans="2:8" ht="17.100000000000001" customHeight="1" x14ac:dyDescent="0.2">
      <c r="B6" s="160" t="s">
        <v>253</v>
      </c>
      <c r="C6" s="161" t="s">
        <v>216</v>
      </c>
      <c r="D6" s="162">
        <v>6082294</v>
      </c>
      <c r="E6" s="163">
        <v>7.19</v>
      </c>
      <c r="F6" s="162">
        <v>4975227</v>
      </c>
      <c r="G6" s="164">
        <v>6.11</v>
      </c>
      <c r="H6" s="159"/>
    </row>
    <row r="7" spans="2:8" ht="17.100000000000001" customHeight="1" x14ac:dyDescent="0.2">
      <c r="B7" s="160" t="s">
        <v>254</v>
      </c>
      <c r="C7" s="161" t="s">
        <v>200</v>
      </c>
      <c r="D7" s="162">
        <v>3793386</v>
      </c>
      <c r="E7" s="163">
        <v>4.4800000000000004</v>
      </c>
      <c r="F7" s="162">
        <v>3743369</v>
      </c>
      <c r="G7" s="164">
        <v>4.5999999999999996</v>
      </c>
      <c r="H7" s="159"/>
    </row>
    <row r="8" spans="2:8" ht="17.100000000000001" customHeight="1" x14ac:dyDescent="0.2">
      <c r="B8" s="160" t="s">
        <v>255</v>
      </c>
      <c r="C8" s="161" t="s">
        <v>207</v>
      </c>
      <c r="D8" s="162">
        <v>3412977</v>
      </c>
      <c r="E8" s="163">
        <v>4.04</v>
      </c>
      <c r="F8" s="162">
        <v>3141017</v>
      </c>
      <c r="G8" s="164">
        <v>3.86</v>
      </c>
      <c r="H8" s="159"/>
    </row>
    <row r="9" spans="2:8" ht="17.100000000000001" customHeight="1" x14ac:dyDescent="0.2">
      <c r="B9" s="160" t="s">
        <v>256</v>
      </c>
      <c r="C9" s="161" t="s">
        <v>206</v>
      </c>
      <c r="D9" s="162">
        <v>2247432</v>
      </c>
      <c r="E9" s="163">
        <v>2.66</v>
      </c>
      <c r="F9" s="162">
        <v>2244062</v>
      </c>
      <c r="G9" s="164">
        <v>2.76</v>
      </c>
      <c r="H9" s="159"/>
    </row>
    <row r="10" spans="2:8" ht="17.100000000000001" customHeight="1" x14ac:dyDescent="0.2">
      <c r="B10" s="160" t="s">
        <v>257</v>
      </c>
      <c r="C10" s="161" t="s">
        <v>219</v>
      </c>
      <c r="D10" s="162">
        <v>1980326</v>
      </c>
      <c r="E10" s="163">
        <v>2.34</v>
      </c>
      <c r="F10" s="162">
        <v>1858064</v>
      </c>
      <c r="G10" s="164">
        <v>2.2799999999999998</v>
      </c>
      <c r="H10" s="159"/>
    </row>
    <row r="11" spans="2:8" ht="17.100000000000001" customHeight="1" x14ac:dyDescent="0.2">
      <c r="B11" s="160" t="s">
        <v>258</v>
      </c>
      <c r="C11" s="161" t="s">
        <v>199</v>
      </c>
      <c r="D11" s="162">
        <v>1815208</v>
      </c>
      <c r="E11" s="163">
        <v>2.15</v>
      </c>
      <c r="F11" s="162">
        <v>1899778</v>
      </c>
      <c r="G11" s="164">
        <v>2.33</v>
      </c>
      <c r="H11" s="159"/>
    </row>
    <row r="12" spans="2:8" ht="17.100000000000001" customHeight="1" x14ac:dyDescent="0.2">
      <c r="B12" s="160" t="s">
        <v>259</v>
      </c>
      <c r="C12" s="161" t="s">
        <v>214</v>
      </c>
      <c r="D12" s="162">
        <v>1661718</v>
      </c>
      <c r="E12" s="163">
        <v>1.96</v>
      </c>
      <c r="F12" s="162">
        <v>1789636</v>
      </c>
      <c r="G12" s="164">
        <v>2.2000000000000002</v>
      </c>
      <c r="H12" s="159"/>
    </row>
    <row r="13" spans="2:8" ht="17.100000000000001" customHeight="1" x14ac:dyDescent="0.2">
      <c r="B13" s="160" t="s">
        <v>260</v>
      </c>
      <c r="C13" s="161" t="s">
        <v>212</v>
      </c>
      <c r="D13" s="162">
        <v>1594922</v>
      </c>
      <c r="E13" s="163">
        <v>1.89</v>
      </c>
      <c r="F13" s="162">
        <v>1395689</v>
      </c>
      <c r="G13" s="164">
        <v>1.71</v>
      </c>
      <c r="H13" s="159"/>
    </row>
    <row r="14" spans="2:8" ht="17.100000000000001" customHeight="1" x14ac:dyDescent="0.2">
      <c r="B14" s="160" t="s">
        <v>261</v>
      </c>
      <c r="C14" s="161" t="s">
        <v>209</v>
      </c>
      <c r="D14" s="162">
        <v>1388191</v>
      </c>
      <c r="E14" s="163">
        <v>1.64</v>
      </c>
      <c r="F14" s="162">
        <v>1032953</v>
      </c>
      <c r="G14" s="164">
        <v>1.27</v>
      </c>
      <c r="H14" s="159"/>
    </row>
    <row r="15" spans="2:8" ht="17.100000000000001" customHeight="1" x14ac:dyDescent="0.2">
      <c r="B15" s="160" t="s">
        <v>262</v>
      </c>
      <c r="C15" s="161" t="s">
        <v>197</v>
      </c>
      <c r="D15" s="162">
        <v>1197826</v>
      </c>
      <c r="E15" s="163">
        <v>1.42</v>
      </c>
      <c r="F15" s="162">
        <v>1552832</v>
      </c>
      <c r="G15" s="164">
        <v>1.91</v>
      </c>
      <c r="H15" s="159"/>
    </row>
    <row r="16" spans="2:8" ht="17.100000000000001" customHeight="1" x14ac:dyDescent="0.2">
      <c r="B16" s="160" t="s">
        <v>263</v>
      </c>
      <c r="C16" s="161" t="s">
        <v>204</v>
      </c>
      <c r="D16" s="162">
        <v>1157807</v>
      </c>
      <c r="E16" s="163">
        <v>1.37</v>
      </c>
      <c r="F16" s="162">
        <v>1472862</v>
      </c>
      <c r="G16" s="164">
        <v>1.81</v>
      </c>
      <c r="H16" s="159"/>
    </row>
    <row r="17" spans="2:8" ht="17.100000000000001" customHeight="1" x14ac:dyDescent="0.2">
      <c r="B17" s="160" t="s">
        <v>264</v>
      </c>
      <c r="C17" s="161" t="s">
        <v>220</v>
      </c>
      <c r="D17" s="162">
        <v>938423</v>
      </c>
      <c r="E17" s="163">
        <v>1.1100000000000001</v>
      </c>
      <c r="F17" s="162">
        <v>538987</v>
      </c>
      <c r="G17" s="164">
        <v>0.66</v>
      </c>
      <c r="H17" s="159"/>
    </row>
    <row r="18" spans="2:8" ht="17.100000000000001" customHeight="1" x14ac:dyDescent="0.2">
      <c r="B18" s="160" t="s">
        <v>265</v>
      </c>
      <c r="C18" s="161" t="s">
        <v>198</v>
      </c>
      <c r="D18" s="162">
        <v>930683</v>
      </c>
      <c r="E18" s="163">
        <v>1.1000000000000001</v>
      </c>
      <c r="F18" s="162">
        <v>934170</v>
      </c>
      <c r="G18" s="164">
        <v>1.1499999999999999</v>
      </c>
      <c r="H18" s="159"/>
    </row>
    <row r="19" spans="2:8" ht="17.100000000000001" customHeight="1" x14ac:dyDescent="0.2">
      <c r="B19" s="160" t="s">
        <v>266</v>
      </c>
      <c r="C19" s="161" t="s">
        <v>267</v>
      </c>
      <c r="D19" s="162">
        <v>909234</v>
      </c>
      <c r="E19" s="163">
        <v>1.08</v>
      </c>
      <c r="F19" s="162">
        <v>1161955</v>
      </c>
      <c r="G19" s="164">
        <v>1.43</v>
      </c>
      <c r="H19" s="159"/>
    </row>
    <row r="20" spans="2:8" ht="17.100000000000001" customHeight="1" x14ac:dyDescent="0.2">
      <c r="B20" s="160" t="s">
        <v>268</v>
      </c>
      <c r="C20" s="161" t="s">
        <v>201</v>
      </c>
      <c r="D20" s="162">
        <v>729065</v>
      </c>
      <c r="E20" s="163">
        <v>0.86</v>
      </c>
      <c r="F20" s="162">
        <v>734330</v>
      </c>
      <c r="G20" s="164">
        <v>0.9</v>
      </c>
      <c r="H20" s="159"/>
    </row>
    <row r="21" spans="2:8" ht="17.100000000000001" customHeight="1" x14ac:dyDescent="0.2">
      <c r="B21" s="160" t="s">
        <v>269</v>
      </c>
      <c r="C21" s="161" t="s">
        <v>208</v>
      </c>
      <c r="D21" s="162">
        <v>728771</v>
      </c>
      <c r="E21" s="163">
        <v>0.86</v>
      </c>
      <c r="F21" s="162">
        <v>645710</v>
      </c>
      <c r="G21" s="164">
        <v>0.79</v>
      </c>
      <c r="H21" s="159"/>
    </row>
    <row r="22" spans="2:8" ht="17.100000000000001" customHeight="1" x14ac:dyDescent="0.2">
      <c r="B22" s="160" t="s">
        <v>270</v>
      </c>
      <c r="C22" s="161" t="s">
        <v>203</v>
      </c>
      <c r="D22" s="162">
        <v>492716</v>
      </c>
      <c r="E22" s="163">
        <v>0.57999999999999996</v>
      </c>
      <c r="F22" s="162">
        <v>517183</v>
      </c>
      <c r="G22" s="164">
        <v>0.64</v>
      </c>
      <c r="H22" s="159"/>
    </row>
    <row r="23" spans="2:8" ht="17.100000000000001" customHeight="1" x14ac:dyDescent="0.2">
      <c r="B23" s="160" t="s">
        <v>271</v>
      </c>
      <c r="C23" s="161" t="s">
        <v>272</v>
      </c>
      <c r="D23" s="162">
        <v>484696</v>
      </c>
      <c r="E23" s="163">
        <v>0.56999999999999995</v>
      </c>
      <c r="F23" s="162">
        <v>489478</v>
      </c>
      <c r="G23" s="164">
        <v>0.6</v>
      </c>
      <c r="H23" s="159"/>
    </row>
    <row r="24" spans="2:8" ht="17.100000000000001" customHeight="1" x14ac:dyDescent="0.2">
      <c r="B24" s="160" t="s">
        <v>273</v>
      </c>
      <c r="C24" s="161" t="s">
        <v>274</v>
      </c>
      <c r="D24" s="162">
        <v>416432</v>
      </c>
      <c r="E24" s="163">
        <v>0.49</v>
      </c>
      <c r="F24" s="162">
        <v>438525</v>
      </c>
      <c r="G24" s="164">
        <v>0.54</v>
      </c>
      <c r="H24" s="159"/>
    </row>
    <row r="25" spans="2:8" ht="17.100000000000001" customHeight="1" x14ac:dyDescent="0.2">
      <c r="B25" s="160" t="s">
        <v>275</v>
      </c>
      <c r="C25" s="161" t="s">
        <v>221</v>
      </c>
      <c r="D25" s="162">
        <v>414243</v>
      </c>
      <c r="E25" s="163">
        <v>0.49</v>
      </c>
      <c r="F25" s="162">
        <v>369308</v>
      </c>
      <c r="G25" s="164">
        <v>0.45</v>
      </c>
      <c r="H25" s="159"/>
    </row>
    <row r="26" spans="2:8" ht="17.100000000000001" customHeight="1" x14ac:dyDescent="0.2">
      <c r="B26" s="160" t="s">
        <v>276</v>
      </c>
      <c r="C26" s="161" t="s">
        <v>205</v>
      </c>
      <c r="D26" s="162">
        <v>394503</v>
      </c>
      <c r="E26" s="163">
        <v>0.47</v>
      </c>
      <c r="F26" s="162">
        <v>498312</v>
      </c>
      <c r="G26" s="164">
        <v>0.61</v>
      </c>
      <c r="H26" s="159"/>
    </row>
    <row r="27" spans="2:8" ht="17.100000000000001" customHeight="1" thickBot="1" x14ac:dyDescent="0.25">
      <c r="B27" s="165" t="s">
        <v>277</v>
      </c>
      <c r="C27" s="166" t="s">
        <v>210</v>
      </c>
      <c r="D27" s="167">
        <v>309057</v>
      </c>
      <c r="E27" s="168">
        <v>0.37</v>
      </c>
      <c r="F27" s="167">
        <v>448834</v>
      </c>
      <c r="G27" s="169">
        <v>0.55000000000000004</v>
      </c>
      <c r="H27" s="159"/>
    </row>
  </sheetData>
  <mergeCells count="4">
    <mergeCell ref="B3:B4"/>
    <mergeCell ref="C3:C4"/>
    <mergeCell ref="E3:E4"/>
    <mergeCell ref="G3:G4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28</vt:i4>
      </vt:variant>
      <vt:variant>
        <vt:lpstr>Zakresy nazwane</vt:lpstr>
      </vt:variant>
      <vt:variant>
        <vt:i4>1</vt:i4>
      </vt:variant>
    </vt:vector>
  </HeadingPairs>
  <TitlesOfParts>
    <vt:vector size="29" baseType="lpstr">
      <vt:lpstr>Nota 3.1 Lokalizacja inf.</vt:lpstr>
      <vt:lpstr>Nota 3.4.4 Syst. rating</vt:lpstr>
      <vt:lpstr>Nota 3.4.6.6 Rating należności</vt:lpstr>
      <vt:lpstr>Nota 3.4.7 Forbearance</vt:lpstr>
      <vt:lpstr>3.4.8 PDR ekspozycja kredytowa</vt:lpstr>
      <vt:lpstr>3.4.8 Wycena pochodnych</vt:lpstr>
      <vt:lpstr>3.4.8 Pochodne rating</vt:lpstr>
      <vt:lpstr>3.5 Instrumenty dłużne</vt:lpstr>
      <vt:lpstr>3.6 Branże</vt:lpstr>
      <vt:lpstr>3.6 Branże klasy ryzyka</vt:lpstr>
      <vt:lpstr>3.7.3 VaR mBank</vt:lpstr>
      <vt:lpstr>3.7.3 VaR Grupa i mBank</vt:lpstr>
      <vt:lpstr>3.7.3 VaR oczekiwanej straty</vt:lpstr>
      <vt:lpstr>3.7.3 Stressed VaR</vt:lpstr>
      <vt:lpstr>3.8 Ryzyko walutowe</vt:lpstr>
      <vt:lpstr>3.9 Ryzyko zmiany stopy</vt:lpstr>
      <vt:lpstr>3.9 EaR spółki</vt:lpstr>
      <vt:lpstr>3.9 EaR mBank</vt:lpstr>
      <vt:lpstr>3.10 Rezerwy płynności</vt:lpstr>
      <vt:lpstr>3.10 Luka urealniona</vt:lpstr>
      <vt:lpstr>3.10 Niedopasowanie luki ANL</vt:lpstr>
      <vt:lpstr>3.10.1 Niepochodne przepływy</vt:lpstr>
      <vt:lpstr>3.10.2 Pochodne przepływy</vt:lpstr>
      <vt:lpstr>3.11 Straty operacyjne</vt:lpstr>
      <vt:lpstr>3.16 Wart. godziwa </vt:lpstr>
      <vt:lpstr>3.16 FV dla innych </vt:lpstr>
      <vt:lpstr>3.16 Hierarchia FV</vt:lpstr>
      <vt:lpstr>3.16 Poziom 3 ryzyko kred.</vt:lpstr>
      <vt:lpstr>'Nota 3.4.6.6 Rating należności'!Obszar_wydruku</vt:lpstr>
    </vt:vector>
  </TitlesOfParts>
  <Company>DEI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Filipkowska, Joanna, (mBank/DIR)</dc:creator>
  <cp:lastModifiedBy>Filipkowska, Joanna, (mBank/DIR)</cp:lastModifiedBy>
  <dcterms:created xsi:type="dcterms:W3CDTF">2017-03-13T12:41:11Z</dcterms:created>
  <dcterms:modified xsi:type="dcterms:W3CDTF">2017-03-14T14:45:35Z</dcterms:modified>
</cp:coreProperties>
</file>