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jakubkozlowski/Downloads/"/>
    </mc:Choice>
  </mc:AlternateContent>
  <xr:revisionPtr revIDLastSave="0" documentId="13_ncr:1_{76B4B366-F021-2A4A-B8EF-4293C2EF8667}" xr6:coauthVersionLast="45" xr6:coauthVersionMax="45" xr10:uidLastSave="{00000000-0000-0000-0000-000000000000}"/>
  <bookViews>
    <workbookView xWindow="0" yWindow="460" windowWidth="28800" windowHeight="15420" xr2:uid="{00000000-000D-0000-FFFF-FFFF00000000}"/>
  </bookViews>
  <sheets>
    <sheet name="405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11" i="1"/>
  <c r="F23" i="1"/>
  <c r="F22" i="1"/>
  <c r="F21" i="1"/>
  <c r="F13" i="1"/>
  <c r="E23" i="1"/>
  <c r="E22" i="1"/>
  <c r="E21" i="1"/>
  <c r="E18" i="1"/>
  <c r="E17" i="1"/>
  <c r="E16" i="1"/>
  <c r="E13" i="1"/>
  <c r="E12" i="1"/>
  <c r="F18" i="1"/>
  <c r="F17" i="1"/>
  <c r="F16" i="1"/>
  <c r="F12" i="1"/>
  <c r="T24" i="1"/>
  <c r="S24" i="1"/>
  <c r="F60" i="1" l="1"/>
  <c r="F59" i="1"/>
  <c r="F58" i="1"/>
  <c r="E60" i="1"/>
  <c r="E59" i="1"/>
  <c r="E58" i="1"/>
  <c r="E61" i="1" l="1"/>
  <c r="D58" i="1"/>
  <c r="D60" i="1"/>
  <c r="D59" i="1"/>
  <c r="F61" i="1"/>
  <c r="D61" i="1" s="1"/>
  <c r="U24" i="1"/>
  <c r="U23" i="1"/>
  <c r="U22" i="1"/>
  <c r="U21" i="1"/>
  <c r="T19" i="1"/>
  <c r="S19" i="1"/>
  <c r="U18" i="1"/>
  <c r="U17" i="1"/>
  <c r="U16" i="1"/>
  <c r="T14" i="1"/>
  <c r="S14" i="1"/>
  <c r="U13" i="1"/>
  <c r="U12" i="1"/>
  <c r="U11" i="1"/>
  <c r="U14" i="1" l="1"/>
  <c r="U19" i="1"/>
  <c r="Z24" i="1"/>
  <c r="Y24" i="1"/>
  <c r="W24" i="1"/>
  <c r="V24" i="1"/>
  <c r="Q24" i="1"/>
  <c r="P24" i="1"/>
  <c r="N24" i="1"/>
  <c r="M24" i="1"/>
  <c r="K24" i="1"/>
  <c r="J24" i="1"/>
  <c r="H24" i="1"/>
  <c r="G24" i="1"/>
  <c r="E24" i="1" s="1"/>
  <c r="AA23" i="1"/>
  <c r="X23" i="1"/>
  <c r="R23" i="1"/>
  <c r="O23" i="1"/>
  <c r="L23" i="1"/>
  <c r="I23" i="1"/>
  <c r="AA22" i="1"/>
  <c r="X22" i="1"/>
  <c r="R22" i="1"/>
  <c r="O22" i="1"/>
  <c r="L22" i="1"/>
  <c r="I22" i="1"/>
  <c r="AA21" i="1"/>
  <c r="X21" i="1"/>
  <c r="R21" i="1"/>
  <c r="O21" i="1"/>
  <c r="L21" i="1"/>
  <c r="I21" i="1"/>
  <c r="Z19" i="1"/>
  <c r="Y19" i="1"/>
  <c r="W19" i="1"/>
  <c r="V19" i="1"/>
  <c r="Q19" i="1"/>
  <c r="P19" i="1"/>
  <c r="N19" i="1"/>
  <c r="M19" i="1"/>
  <c r="K19" i="1"/>
  <c r="J19" i="1"/>
  <c r="H19" i="1"/>
  <c r="G19" i="1"/>
  <c r="AA18" i="1"/>
  <c r="X18" i="1"/>
  <c r="R18" i="1"/>
  <c r="O18" i="1"/>
  <c r="L18" i="1"/>
  <c r="I18" i="1"/>
  <c r="AA17" i="1"/>
  <c r="X17" i="1"/>
  <c r="R17" i="1"/>
  <c r="O17" i="1"/>
  <c r="L17" i="1"/>
  <c r="I17" i="1"/>
  <c r="AA16" i="1"/>
  <c r="X16" i="1"/>
  <c r="R16" i="1"/>
  <c r="O16" i="1"/>
  <c r="L16" i="1"/>
  <c r="I16" i="1"/>
  <c r="Z14" i="1"/>
  <c r="Y14" i="1"/>
  <c r="W14" i="1"/>
  <c r="V14" i="1"/>
  <c r="Q14" i="1"/>
  <c r="P14" i="1"/>
  <c r="N14" i="1"/>
  <c r="M14" i="1"/>
  <c r="K14" i="1"/>
  <c r="J14" i="1"/>
  <c r="H14" i="1"/>
  <c r="G14" i="1"/>
  <c r="E14" i="1" s="1"/>
  <c r="AA13" i="1"/>
  <c r="X13" i="1"/>
  <c r="R13" i="1"/>
  <c r="O13" i="1"/>
  <c r="L13" i="1"/>
  <c r="I13" i="1"/>
  <c r="AA12" i="1"/>
  <c r="X12" i="1"/>
  <c r="R12" i="1"/>
  <c r="O12" i="1"/>
  <c r="L12" i="1"/>
  <c r="I12" i="1"/>
  <c r="AA11" i="1"/>
  <c r="X11" i="1"/>
  <c r="R11" i="1"/>
  <c r="O11" i="1"/>
  <c r="L11" i="1"/>
  <c r="I11" i="1"/>
  <c r="D21" i="1" l="1"/>
  <c r="F19" i="1"/>
  <c r="D12" i="1"/>
  <c r="D16" i="1"/>
  <c r="D18" i="1"/>
  <c r="D22" i="1"/>
  <c r="O24" i="1"/>
  <c r="F14" i="1"/>
  <c r="AA19" i="1"/>
  <c r="F24" i="1"/>
  <c r="D13" i="1"/>
  <c r="E19" i="1"/>
  <c r="D23" i="1"/>
  <c r="X19" i="1"/>
  <c r="X24" i="1"/>
  <c r="O19" i="1"/>
  <c r="L14" i="1"/>
  <c r="R14" i="1"/>
  <c r="L19" i="1"/>
  <c r="R19" i="1"/>
  <c r="L24" i="1"/>
  <c r="R24" i="1"/>
  <c r="AA24" i="1"/>
  <c r="O14" i="1"/>
  <c r="X14" i="1"/>
  <c r="I19" i="1"/>
  <c r="I24" i="1"/>
  <c r="D17" i="1"/>
  <c r="AA14" i="1"/>
  <c r="D11" i="1"/>
  <c r="D14" i="1" s="1"/>
  <c r="I14" i="1"/>
  <c r="D19" i="1" l="1"/>
  <c r="F48" i="1" s="1"/>
  <c r="D42" i="1"/>
  <c r="D24" i="1"/>
  <c r="D52" i="1" s="1"/>
  <c r="D49" i="1"/>
  <c r="D44" i="1"/>
  <c r="E43" i="1"/>
  <c r="E48" i="1" l="1"/>
  <c r="E49" i="1"/>
  <c r="D48" i="1"/>
  <c r="D50" i="1"/>
  <c r="F47" i="1"/>
  <c r="E54" i="1"/>
  <c r="F55" i="1"/>
  <c r="D54" i="1"/>
  <c r="D45" i="1"/>
  <c r="F45" i="1"/>
  <c r="E42" i="1"/>
  <c r="F44" i="1"/>
  <c r="E50" i="1"/>
  <c r="F42" i="1"/>
  <c r="F54" i="1"/>
  <c r="D47" i="1"/>
  <c r="E53" i="1"/>
  <c r="F50" i="1"/>
  <c r="F49" i="1"/>
  <c r="E45" i="1"/>
  <c r="E47" i="1"/>
  <c r="F53" i="1"/>
  <c r="D43" i="1"/>
  <c r="F43" i="1"/>
  <c r="E44" i="1"/>
  <c r="F52" i="1"/>
  <c r="D55" i="1"/>
  <c r="E55" i="1"/>
  <c r="D53" i="1"/>
  <c r="E52" i="1"/>
</calcChain>
</file>

<file path=xl/sharedStrings.xml><?xml version="1.0" encoding="utf-8"?>
<sst xmlns="http://schemas.openxmlformats.org/spreadsheetml/2006/main" count="126" uniqueCount="28">
  <si>
    <t>405-1</t>
  </si>
  <si>
    <t>Różnorodność pracowników i organów zarządzających</t>
  </si>
  <si>
    <t>Poziom różnorodności w organizacji daje wgląd w jej kapitał ludzki. Porównanie pomiędzy różnorodnością w ramach siły roboczej a różnorodnością wśród kadry zarządzającej zapewnia również informacje na temat równości szans.</t>
  </si>
  <si>
    <t>Podział ze względu na strukturę i wiek:</t>
  </si>
  <si>
    <t>ŁĄCZNIE</t>
  </si>
  <si>
    <t>Łącznie kobiety</t>
  </si>
  <si>
    <t>Łącznie mężczyźni</t>
  </si>
  <si>
    <t>mBank</t>
  </si>
  <si>
    <t>mLeasing</t>
  </si>
  <si>
    <t>mBank Hipoteczny</t>
  </si>
  <si>
    <t>mFaktoring</t>
  </si>
  <si>
    <t>mFinanse</t>
  </si>
  <si>
    <t>oddziały w Czechach</t>
  </si>
  <si>
    <t>oddziały na Słowacji</t>
  </si>
  <si>
    <t>kobiety</t>
  </si>
  <si>
    <t>mężczyźni</t>
  </si>
  <si>
    <t>suma</t>
  </si>
  <si>
    <t>poniżej 30 lat</t>
  </si>
  <si>
    <t>od 30 do 50 lat</t>
  </si>
  <si>
    <t>powyżej 50 lat</t>
  </si>
  <si>
    <t>wyższa kadra zarządzająca</t>
  </si>
  <si>
    <t>średnia kadra zarządzająca</t>
  </si>
  <si>
    <t>pozostali pracownicy</t>
  </si>
  <si>
    <t>Całkowita liczba zatrudnionych pracowników (ze wskaźnika 102-8)</t>
  </si>
  <si>
    <t>Liczba kobiet (ze wskaźnika 102-8)</t>
  </si>
  <si>
    <t>Liczba mężczyzn (ze wskaźnika 102-8)</t>
  </si>
  <si>
    <t>Kategorie pracowników</t>
  </si>
  <si>
    <t>SUMA WSZYSTKICH PRACOWNIKÓW W PODZIALE NA WIEK I PŁEĆ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</si>
</sst>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92D05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u/>
      <sz val="8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hair">
        <color rgb="FF92D050"/>
      </bottom>
      <diagonal/>
    </border>
    <border>
      <left style="thick">
        <color rgb="FF92D050"/>
      </left>
      <right/>
      <top/>
      <bottom style="hair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/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  <border>
      <left style="thick">
        <color rgb="FF92D050"/>
      </left>
      <right style="hair">
        <color rgb="FF92D050"/>
      </right>
      <top style="thick">
        <color rgb="FF92D050"/>
      </top>
      <bottom style="hair">
        <color rgb="FF92D050"/>
      </bottom>
      <diagonal/>
    </border>
    <border>
      <left style="hair">
        <color rgb="FF92D050"/>
      </left>
      <right style="hair">
        <color rgb="FF92D050"/>
      </right>
      <top style="thick">
        <color rgb="FF92D050"/>
      </top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 style="thick">
        <color rgb="FF92D050"/>
      </top>
      <bottom style="hair">
        <color rgb="FF92D050"/>
      </bottom>
      <diagonal/>
    </border>
    <border>
      <left style="thick">
        <color rgb="FF92D050"/>
      </left>
      <right/>
      <top style="thick">
        <color rgb="FF92D050"/>
      </top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/>
      <bottom style="hair">
        <color rgb="FF92D050"/>
      </bottom>
      <diagonal/>
    </border>
    <border>
      <left style="hair">
        <color rgb="FF92D050"/>
      </left>
      <right style="hair">
        <color rgb="FF92D050"/>
      </right>
      <top/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/>
      <bottom style="hair">
        <color rgb="FF92D050"/>
      </bottom>
      <diagonal/>
    </border>
    <border>
      <left style="thick">
        <color rgb="FF92D050"/>
      </left>
      <right/>
      <top style="hair">
        <color rgb="FF92D050"/>
      </top>
      <bottom style="thick">
        <color rgb="FF92D050"/>
      </bottom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 style="thick">
        <color rgb="FF92D050"/>
      </left>
      <right/>
      <top style="hair">
        <color rgb="FF92D050"/>
      </top>
      <bottom style="hair">
        <color rgb="FF92D050"/>
      </bottom>
      <diagonal/>
    </border>
    <border>
      <left/>
      <right style="thick">
        <color rgb="FF92D050"/>
      </right>
      <top style="hair">
        <color rgb="FF92D050"/>
      </top>
      <bottom style="hair">
        <color rgb="FF92D050"/>
      </bottom>
      <diagonal/>
    </border>
    <border>
      <left/>
      <right/>
      <top/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 style="hair">
        <color rgb="FF92D050"/>
      </top>
      <bottom style="thick">
        <color rgb="FF92D050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thick">
        <color rgb="FF92D050"/>
      </bottom>
      <diagonal/>
    </border>
    <border>
      <left style="hair">
        <color rgb="FF92D050"/>
      </left>
      <right style="thick">
        <color rgb="FF92D050"/>
      </right>
      <top style="hair">
        <color rgb="FF92D050"/>
      </top>
      <bottom style="thick">
        <color rgb="FF92D050"/>
      </bottom>
      <diagonal/>
    </border>
    <border>
      <left style="thick">
        <color rgb="FF92D050"/>
      </left>
      <right/>
      <top/>
      <bottom/>
      <diagonal/>
    </border>
    <border>
      <left style="thick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 style="hair">
        <color rgb="FF92D050"/>
      </top>
      <bottom style="hair">
        <color rgb="FF92D050"/>
      </bottom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 style="hair">
        <color rgb="FF92D050"/>
      </right>
      <top style="hair">
        <color rgb="FF92D050"/>
      </top>
      <bottom/>
      <diagonal/>
    </border>
    <border>
      <left style="hair">
        <color rgb="FF92D050"/>
      </left>
      <right style="thick">
        <color rgb="FF92D050"/>
      </right>
      <top style="hair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 style="thick">
        <color rgb="FF92D050"/>
      </left>
      <right style="thick">
        <color rgb="FF92D050"/>
      </right>
      <top/>
      <bottom style="hair">
        <color rgb="FF92D050"/>
      </bottom>
      <diagonal/>
    </border>
    <border>
      <left/>
      <right style="thick">
        <color rgb="FF92D050"/>
      </right>
      <top/>
      <bottom style="hair">
        <color rgb="FF92D050"/>
      </bottom>
      <diagonal/>
    </border>
    <border>
      <left style="thick">
        <color rgb="FF92D050"/>
      </left>
      <right style="thick">
        <color rgb="FF92D050"/>
      </right>
      <top/>
      <bottom/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4"/>
    </xf>
    <xf numFmtId="165" fontId="8" fillId="2" borderId="11" xfId="1" applyNumberFormat="1" applyFont="1" applyFill="1" applyBorder="1" applyAlignment="1">
      <alignment horizontal="center" vertical="center" wrapText="1"/>
    </xf>
    <xf numFmtId="165" fontId="8" fillId="0" borderId="12" xfId="1" applyNumberFormat="1" applyFont="1" applyBorder="1" applyAlignment="1">
      <alignment horizontal="center" vertical="center" wrapText="1"/>
    </xf>
    <xf numFmtId="165" fontId="8" fillId="0" borderId="13" xfId="1" applyNumberFormat="1" applyFont="1" applyBorder="1" applyAlignment="1">
      <alignment horizontal="center" vertical="center" wrapText="1"/>
    </xf>
    <xf numFmtId="165" fontId="8" fillId="2" borderId="14" xfId="1" applyNumberFormat="1" applyFont="1" applyFill="1" applyBorder="1" applyAlignment="1">
      <alignment horizontal="center" vertical="center" wrapText="1"/>
    </xf>
    <xf numFmtId="165" fontId="8" fillId="2" borderId="4" xfId="1" applyNumberFormat="1" applyFont="1" applyFill="1" applyBorder="1" applyAlignment="1">
      <alignment horizontal="center" vertical="center" wrapText="1"/>
    </xf>
    <xf numFmtId="165" fontId="8" fillId="2" borderId="15" xfId="1" applyNumberFormat="1" applyFont="1" applyFill="1" applyBorder="1" applyAlignment="1">
      <alignment horizontal="center" vertical="center" wrapText="1"/>
    </xf>
    <xf numFmtId="165" fontId="8" fillId="2" borderId="16" xfId="1" applyNumberFormat="1" applyFont="1" applyFill="1" applyBorder="1" applyAlignment="1">
      <alignment horizontal="center" vertical="center" wrapText="1"/>
    </xf>
    <xf numFmtId="165" fontId="8" fillId="2" borderId="7" xfId="1" applyNumberFormat="1" applyFont="1" applyFill="1" applyBorder="1" applyAlignment="1">
      <alignment horizontal="center" vertical="center" wrapText="1"/>
    </xf>
    <xf numFmtId="165" fontId="8" fillId="2" borderId="12" xfId="1" applyNumberFormat="1" applyFont="1" applyFill="1" applyBorder="1" applyAlignment="1">
      <alignment horizontal="center" vertical="center" wrapText="1"/>
    </xf>
    <xf numFmtId="165" fontId="8" fillId="2" borderId="13" xfId="1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left" vertical="center" wrapText="1" indent="4"/>
    </xf>
    <xf numFmtId="165" fontId="8" fillId="2" borderId="20" xfId="1" applyNumberFormat="1" applyFont="1" applyFill="1" applyBorder="1" applyAlignment="1">
      <alignment horizontal="center" vertical="center" wrapText="1"/>
    </xf>
    <xf numFmtId="165" fontId="8" fillId="2" borderId="21" xfId="1" applyNumberFormat="1" applyFont="1" applyFill="1" applyBorder="1" applyAlignment="1">
      <alignment horizontal="center" vertical="center" wrapText="1"/>
    </xf>
    <xf numFmtId="165" fontId="8" fillId="2" borderId="22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2"/>
    </xf>
    <xf numFmtId="0" fontId="7" fillId="0" borderId="23" xfId="0" applyFont="1" applyBorder="1" applyAlignment="1">
      <alignment horizontal="left" vertical="center" wrapText="1" indent="4"/>
    </xf>
    <xf numFmtId="0" fontId="9" fillId="0" borderId="0" xfId="0" applyFont="1"/>
    <xf numFmtId="165" fontId="10" fillId="0" borderId="0" xfId="1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 indent="1"/>
    </xf>
    <xf numFmtId="0" fontId="11" fillId="0" borderId="24" xfId="0" applyFont="1" applyBorder="1" applyAlignment="1">
      <alignment horizontal="left" vertical="center" wrapText="1" indent="1"/>
    </xf>
    <xf numFmtId="165" fontId="12" fillId="2" borderId="25" xfId="1" applyNumberFormat="1" applyFont="1" applyFill="1" applyBorder="1" applyAlignment="1">
      <alignment horizontal="center" vertical="center" wrapText="1"/>
    </xf>
    <xf numFmtId="0" fontId="0" fillId="0" borderId="26" xfId="0" applyFont="1" applyBorder="1"/>
    <xf numFmtId="0" fontId="11" fillId="0" borderId="27" xfId="0" applyFont="1" applyBorder="1" applyAlignment="1">
      <alignment horizontal="left" vertical="center" wrapText="1" indent="1"/>
    </xf>
    <xf numFmtId="165" fontId="12" fillId="2" borderId="28" xfId="1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9" fontId="8" fillId="2" borderId="3" xfId="2" applyFont="1" applyFill="1" applyBorder="1" applyAlignment="1">
      <alignment horizontal="center" vertical="center" wrapText="1"/>
    </xf>
    <xf numFmtId="9" fontId="8" fillId="2" borderId="30" xfId="2" applyFont="1" applyFill="1" applyBorder="1" applyAlignment="1">
      <alignment horizontal="center" vertical="center" wrapText="1"/>
    </xf>
    <xf numFmtId="9" fontId="8" fillId="2" borderId="7" xfId="2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10" fillId="0" borderId="29" xfId="0" applyFont="1" applyBorder="1" applyAlignment="1">
      <alignment horizontal="left" vertical="center" wrapText="1"/>
    </xf>
    <xf numFmtId="165" fontId="10" fillId="0" borderId="29" xfId="1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3" fontId="0" fillId="0" borderId="33" xfId="0" applyNumberFormat="1" applyBorder="1" applyAlignment="1">
      <alignment horizontal="right" vertical="center" wrapText="1"/>
    </xf>
    <xf numFmtId="3" fontId="0" fillId="0" borderId="25" xfId="0" applyNumberFormat="1" applyBorder="1" applyAlignment="1">
      <alignment horizontal="right" vertical="center" wrapText="1"/>
    </xf>
    <xf numFmtId="0" fontId="15" fillId="0" borderId="20" xfId="0" applyFont="1" applyBorder="1" applyAlignment="1">
      <alignment vertical="center" wrapText="1"/>
    </xf>
    <xf numFmtId="3" fontId="15" fillId="0" borderId="21" xfId="0" applyNumberFormat="1" applyFont="1" applyBorder="1" applyAlignment="1">
      <alignment horizontal="right" vertical="center" wrapText="1"/>
    </xf>
    <xf numFmtId="3" fontId="15" fillId="0" borderId="22" xfId="0" applyNumberFormat="1" applyFont="1" applyBorder="1" applyAlignment="1">
      <alignment horizontal="right" vertical="center" wrapText="1"/>
    </xf>
    <xf numFmtId="165" fontId="0" fillId="0" borderId="33" xfId="0" applyNumberFormat="1" applyBorder="1" applyAlignment="1">
      <alignment horizontal="right" vertical="center" wrapText="1"/>
    </xf>
    <xf numFmtId="165" fontId="0" fillId="0" borderId="25" xfId="0" applyNumberFormat="1" applyBorder="1" applyAlignment="1">
      <alignment horizontal="right" vertical="center" wrapText="1"/>
    </xf>
    <xf numFmtId="165" fontId="0" fillId="0" borderId="0" xfId="0" applyNumberFormat="1" applyFont="1"/>
    <xf numFmtId="0" fontId="5" fillId="0" borderId="17" xfId="0" applyFont="1" applyBorder="1" applyAlignment="1">
      <alignment horizontal="left" vertical="center" wrapText="1" indent="2"/>
    </xf>
    <xf numFmtId="0" fontId="5" fillId="0" borderId="31" xfId="0" applyFont="1" applyBorder="1" applyAlignment="1">
      <alignment horizontal="left" vertical="center" wrapText="1" indent="2"/>
    </xf>
    <xf numFmtId="0" fontId="5" fillId="0" borderId="18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4">
    <cellStyle name="Dziesiętny" xfId="1" builtinId="3"/>
    <cellStyle name="Hiperłącze" xfId="3" builtinId="8"/>
    <cellStyle name="Normalny" xfId="0" builtinId="0"/>
    <cellStyle name="Procentowy" xfId="2" builtinId="5"/>
  </cellStyles>
  <dxfs count="8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2"/>
  <sheetViews>
    <sheetView showGridLines="0" tabSelected="1" zoomScale="55" zoomScaleNormal="55" workbookViewId="0">
      <selection activeCell="F47" sqref="F47"/>
    </sheetView>
  </sheetViews>
  <sheetFormatPr baseColWidth="10" defaultColWidth="0" defaultRowHeight="0" customHeight="1" zeroHeight="1" outlineLevelRow="1" x14ac:dyDescent="0.2"/>
  <cols>
    <col min="1" max="1" width="12.83203125" customWidth="1"/>
    <col min="2" max="2" width="9.1640625" customWidth="1"/>
    <col min="3" max="3" width="36.1640625" customWidth="1"/>
    <col min="4" max="11" width="10.1640625" customWidth="1"/>
    <col min="12" max="12" width="9.5" customWidth="1"/>
    <col min="13" max="27" width="10.1640625" customWidth="1"/>
    <col min="28" max="28" width="9.1640625" customWidth="1"/>
    <col min="29" max="16384" width="9.1640625" hidden="1"/>
  </cols>
  <sheetData>
    <row r="1" spans="2:27" ht="16" thickBot="1" x14ac:dyDescent="0.25"/>
    <row r="2" spans="2:27" s="3" customFormat="1" ht="34.5" customHeight="1" thickTop="1" thickBot="1" x14ac:dyDescent="0.3">
      <c r="B2" s="1" t="s">
        <v>0</v>
      </c>
      <c r="C2" s="2" t="s">
        <v>1</v>
      </c>
    </row>
    <row r="3" spans="2:27" ht="16" thickTop="1" x14ac:dyDescent="0.2"/>
    <row r="4" spans="2:27" ht="102" hidden="1" outlineLevel="1" x14ac:dyDescent="0.2">
      <c r="C4" s="4" t="s">
        <v>2</v>
      </c>
    </row>
    <row r="5" spans="2:27" s="5" customFormat="1" ht="16.5" customHeight="1" collapsed="1" x14ac:dyDescent="0.2">
      <c r="C5" s="6"/>
    </row>
    <row r="6" spans="2:27" s="5" customFormat="1" ht="16.5" customHeight="1" x14ac:dyDescent="0.2">
      <c r="C6" s="6"/>
    </row>
    <row r="7" spans="2:27" s="5" customFormat="1" ht="16.5" customHeight="1" thickBot="1" x14ac:dyDescent="0.25">
      <c r="C7" s="6"/>
    </row>
    <row r="8" spans="2:27" s="5" customFormat="1" ht="18" thickTop="1" thickBot="1" x14ac:dyDescent="0.25">
      <c r="C8" s="7" t="s">
        <v>26</v>
      </c>
    </row>
    <row r="9" spans="2:27" s="5" customFormat="1" ht="18" thickTop="1" thickBot="1" x14ac:dyDescent="0.25">
      <c r="C9" s="8" t="s">
        <v>3</v>
      </c>
      <c r="D9" s="69" t="s">
        <v>4</v>
      </c>
      <c r="E9" s="71" t="s">
        <v>5</v>
      </c>
      <c r="F9" s="71" t="s">
        <v>6</v>
      </c>
      <c r="G9" s="66" t="s">
        <v>7</v>
      </c>
      <c r="H9" s="67"/>
      <c r="I9" s="68"/>
      <c r="J9" s="66" t="s">
        <v>8</v>
      </c>
      <c r="K9" s="67"/>
      <c r="L9" s="68"/>
      <c r="M9" s="66" t="s">
        <v>9</v>
      </c>
      <c r="N9" s="67"/>
      <c r="O9" s="68"/>
      <c r="P9" s="66" t="s">
        <v>10</v>
      </c>
      <c r="Q9" s="67"/>
      <c r="R9" s="68"/>
      <c r="S9" s="66" t="s">
        <v>11</v>
      </c>
      <c r="T9" s="67"/>
      <c r="U9" s="68"/>
      <c r="V9" s="66" t="s">
        <v>12</v>
      </c>
      <c r="W9" s="67"/>
      <c r="X9" s="68"/>
      <c r="Y9" s="66" t="s">
        <v>13</v>
      </c>
      <c r="Z9" s="67"/>
      <c r="AA9" s="68"/>
    </row>
    <row r="10" spans="2:27" s="5" customFormat="1" ht="18" thickTop="1" thickBot="1" x14ac:dyDescent="0.25">
      <c r="C10" s="28" t="s">
        <v>20</v>
      </c>
      <c r="D10" s="70"/>
      <c r="E10" s="72"/>
      <c r="F10" s="72"/>
      <c r="G10" s="9" t="s">
        <v>14</v>
      </c>
      <c r="H10" s="10" t="s">
        <v>15</v>
      </c>
      <c r="I10" s="11" t="s">
        <v>16</v>
      </c>
      <c r="J10" s="9" t="s">
        <v>14</v>
      </c>
      <c r="K10" s="10" t="s">
        <v>15</v>
      </c>
      <c r="L10" s="11" t="s">
        <v>16</v>
      </c>
      <c r="M10" s="9" t="s">
        <v>14</v>
      </c>
      <c r="N10" s="10" t="s">
        <v>15</v>
      </c>
      <c r="O10" s="11" t="s">
        <v>16</v>
      </c>
      <c r="P10" s="9" t="s">
        <v>14</v>
      </c>
      <c r="Q10" s="10" t="s">
        <v>15</v>
      </c>
      <c r="R10" s="11" t="s">
        <v>16</v>
      </c>
      <c r="S10" s="9" t="s">
        <v>14</v>
      </c>
      <c r="T10" s="10" t="s">
        <v>15</v>
      </c>
      <c r="U10" s="11" t="s">
        <v>16</v>
      </c>
      <c r="V10" s="9" t="s">
        <v>14</v>
      </c>
      <c r="W10" s="10" t="s">
        <v>15</v>
      </c>
      <c r="X10" s="11" t="s">
        <v>16</v>
      </c>
      <c r="Y10" s="9" t="s">
        <v>14</v>
      </c>
      <c r="Z10" s="10" t="s">
        <v>15</v>
      </c>
      <c r="AA10" s="11" t="s">
        <v>16</v>
      </c>
    </row>
    <row r="11" spans="2:27" s="5" customFormat="1" ht="17" thickTop="1" x14ac:dyDescent="0.2">
      <c r="C11" s="12" t="s">
        <v>17</v>
      </c>
      <c r="D11" s="13">
        <f>SUM(I11,O11,R11,U11,X11,AA11,L11)</f>
        <v>0</v>
      </c>
      <c r="E11" s="13">
        <f t="shared" ref="E11:F14" si="0">SUM(G11,M11,P11,S11,V11,Y11,J11)</f>
        <v>0</v>
      </c>
      <c r="F11" s="13">
        <f t="shared" si="0"/>
        <v>0</v>
      </c>
      <c r="G11" s="14">
        <v>0</v>
      </c>
      <c r="H11" s="15">
        <v>0</v>
      </c>
      <c r="I11" s="16">
        <f>SUM(G11:H11)</f>
        <v>0</v>
      </c>
      <c r="J11" s="14">
        <v>0</v>
      </c>
      <c r="K11" s="15">
        <v>0</v>
      </c>
      <c r="L11" s="16">
        <f>SUM(J11:K11)</f>
        <v>0</v>
      </c>
      <c r="M11" s="14">
        <v>0</v>
      </c>
      <c r="N11" s="15">
        <v>0</v>
      </c>
      <c r="O11" s="16">
        <f>SUM(M11:N11)</f>
        <v>0</v>
      </c>
      <c r="P11" s="14">
        <v>0</v>
      </c>
      <c r="Q11" s="15">
        <v>0</v>
      </c>
      <c r="R11" s="16">
        <f>SUM(P11:Q11)</f>
        <v>0</v>
      </c>
      <c r="S11" s="14"/>
      <c r="T11" s="15"/>
      <c r="U11" s="16">
        <f t="shared" ref="U11:U14" si="1">SUM(S11:T11)</f>
        <v>0</v>
      </c>
      <c r="V11" s="14">
        <v>0</v>
      </c>
      <c r="W11" s="15">
        <v>0</v>
      </c>
      <c r="X11" s="16">
        <f>SUM(V11:W11)</f>
        <v>0</v>
      </c>
      <c r="Y11" s="14">
        <v>0</v>
      </c>
      <c r="Z11" s="15">
        <v>0</v>
      </c>
      <c r="AA11" s="16">
        <f>SUM(Y11:Z11)</f>
        <v>0</v>
      </c>
    </row>
    <row r="12" spans="2:27" s="5" customFormat="1" ht="16" x14ac:dyDescent="0.2">
      <c r="C12" s="12" t="s">
        <v>18</v>
      </c>
      <c r="D12" s="17">
        <f>SUM(I12,O12,R12,U12,X12,AA12,L12)</f>
        <v>95</v>
      </c>
      <c r="E12" s="17">
        <f t="shared" si="0"/>
        <v>29</v>
      </c>
      <c r="F12" s="17">
        <f t="shared" si="0"/>
        <v>66</v>
      </c>
      <c r="G12" s="14">
        <v>13</v>
      </c>
      <c r="H12" s="15">
        <v>45</v>
      </c>
      <c r="I12" s="16">
        <f>SUM(G12:H12)</f>
        <v>58</v>
      </c>
      <c r="J12" s="14">
        <v>2</v>
      </c>
      <c r="K12" s="15">
        <v>8</v>
      </c>
      <c r="L12" s="16">
        <f>SUM(J12:K12)</f>
        <v>10</v>
      </c>
      <c r="M12" s="14">
        <v>8</v>
      </c>
      <c r="N12" s="15">
        <v>4</v>
      </c>
      <c r="O12" s="16">
        <f>SUM(M12:N12)</f>
        <v>12</v>
      </c>
      <c r="P12" s="14">
        <v>4</v>
      </c>
      <c r="Q12" s="15">
        <v>0</v>
      </c>
      <c r="R12" s="16">
        <f>SUM(P12:Q12)</f>
        <v>4</v>
      </c>
      <c r="S12" s="14">
        <v>2</v>
      </c>
      <c r="T12" s="15">
        <v>6</v>
      </c>
      <c r="U12" s="16">
        <f t="shared" si="1"/>
        <v>8</v>
      </c>
      <c r="V12" s="14">
        <v>0</v>
      </c>
      <c r="W12" s="15">
        <v>2</v>
      </c>
      <c r="X12" s="16">
        <f>SUM(V12:W12)</f>
        <v>2</v>
      </c>
      <c r="Y12" s="14">
        <v>0</v>
      </c>
      <c r="Z12" s="15">
        <v>1</v>
      </c>
      <c r="AA12" s="16">
        <f>SUM(Y12:Z12)</f>
        <v>1</v>
      </c>
    </row>
    <row r="13" spans="2:27" s="5" customFormat="1" ht="16" x14ac:dyDescent="0.2">
      <c r="C13" s="12" t="s">
        <v>19</v>
      </c>
      <c r="D13" s="17">
        <f>SUM(I13,L13,O13,R13,U13,X13,AA13)</f>
        <v>26</v>
      </c>
      <c r="E13" s="17">
        <f t="shared" si="0"/>
        <v>12</v>
      </c>
      <c r="F13" s="17">
        <f t="shared" si="0"/>
        <v>14</v>
      </c>
      <c r="G13" s="14">
        <v>10</v>
      </c>
      <c r="H13" s="15">
        <v>12</v>
      </c>
      <c r="I13" s="16">
        <f>SUM(G13:H13)</f>
        <v>22</v>
      </c>
      <c r="J13" s="14">
        <v>0</v>
      </c>
      <c r="K13" s="15">
        <v>2</v>
      </c>
      <c r="L13" s="16">
        <f>SUM(J13:K13)</f>
        <v>2</v>
      </c>
      <c r="M13" s="14">
        <v>1</v>
      </c>
      <c r="N13" s="15">
        <v>0</v>
      </c>
      <c r="O13" s="16">
        <f>SUM(M13:N13)</f>
        <v>1</v>
      </c>
      <c r="P13" s="14">
        <v>1</v>
      </c>
      <c r="Q13" s="15">
        <v>0</v>
      </c>
      <c r="R13" s="16">
        <f>SUM(P13:Q13)</f>
        <v>1</v>
      </c>
      <c r="S13" s="14"/>
      <c r="T13" s="15"/>
      <c r="U13" s="16">
        <f t="shared" si="1"/>
        <v>0</v>
      </c>
      <c r="V13" s="14">
        <v>0</v>
      </c>
      <c r="W13" s="15">
        <v>0</v>
      </c>
      <c r="X13" s="16">
        <f>SUM(V13:W13)</f>
        <v>0</v>
      </c>
      <c r="Y13" s="14">
        <v>0</v>
      </c>
      <c r="Z13" s="15">
        <v>0</v>
      </c>
      <c r="AA13" s="16">
        <f>SUM(Y13:Z13)</f>
        <v>0</v>
      </c>
    </row>
    <row r="14" spans="2:27" s="5" customFormat="1" ht="17" thickBot="1" x14ac:dyDescent="0.25">
      <c r="C14" s="12" t="s">
        <v>4</v>
      </c>
      <c r="D14" s="18">
        <f>SUM(D11:D13)</f>
        <v>121</v>
      </c>
      <c r="E14" s="19">
        <f t="shared" si="0"/>
        <v>41</v>
      </c>
      <c r="F14" s="20">
        <f t="shared" si="0"/>
        <v>80</v>
      </c>
      <c r="G14" s="21">
        <f>SUM(G11:G13)</f>
        <v>23</v>
      </c>
      <c r="H14" s="22">
        <f>SUM(H11:H13)</f>
        <v>57</v>
      </c>
      <c r="I14" s="16">
        <f>SUM(G14:H14)</f>
        <v>80</v>
      </c>
      <c r="J14" s="21">
        <f>SUM(J11:J13)</f>
        <v>2</v>
      </c>
      <c r="K14" s="22">
        <f>SUM(K11:K13)</f>
        <v>10</v>
      </c>
      <c r="L14" s="16">
        <f>SUM(J14:K14)</f>
        <v>12</v>
      </c>
      <c r="M14" s="21">
        <f>SUM(M11:M13)</f>
        <v>9</v>
      </c>
      <c r="N14" s="22">
        <f>SUM(N11:N13)</f>
        <v>4</v>
      </c>
      <c r="O14" s="16">
        <f>SUM(M14:N14)</f>
        <v>13</v>
      </c>
      <c r="P14" s="21">
        <f>SUM(P11:P13)</f>
        <v>5</v>
      </c>
      <c r="Q14" s="22">
        <f>SUM(Q11:Q13)</f>
        <v>0</v>
      </c>
      <c r="R14" s="16">
        <f>SUM(P14:Q14)</f>
        <v>5</v>
      </c>
      <c r="S14" s="21">
        <f>SUM(S11:S13)</f>
        <v>2</v>
      </c>
      <c r="T14" s="22">
        <f>SUM(T11:T13)</f>
        <v>6</v>
      </c>
      <c r="U14" s="16">
        <f t="shared" si="1"/>
        <v>8</v>
      </c>
      <c r="V14" s="21">
        <f>SUM(V11:V13)</f>
        <v>0</v>
      </c>
      <c r="W14" s="22">
        <f>SUM(W11:W13)</f>
        <v>2</v>
      </c>
      <c r="X14" s="16">
        <f>SUM(V14:W14)</f>
        <v>2</v>
      </c>
      <c r="Y14" s="21">
        <f>SUM(Y11:Y13)</f>
        <v>0</v>
      </c>
      <c r="Z14" s="22">
        <f>SUM(Z11:Z13)</f>
        <v>1</v>
      </c>
      <c r="AA14" s="16">
        <f>SUM(Y14:Z14)</f>
        <v>1</v>
      </c>
    </row>
    <row r="15" spans="2:27" s="5" customFormat="1" ht="18" thickTop="1" thickBot="1" x14ac:dyDescent="0.25">
      <c r="C15" s="63" t="s">
        <v>21</v>
      </c>
      <c r="D15" s="65"/>
      <c r="E15" s="23"/>
      <c r="F15" s="23"/>
      <c r="G15" s="9" t="s">
        <v>14</v>
      </c>
      <c r="H15" s="10" t="s">
        <v>15</v>
      </c>
      <c r="I15" s="11" t="s">
        <v>16</v>
      </c>
      <c r="J15" s="9" t="s">
        <v>14</v>
      </c>
      <c r="K15" s="10" t="s">
        <v>15</v>
      </c>
      <c r="L15" s="11" t="s">
        <v>16</v>
      </c>
      <c r="M15" s="9" t="s">
        <v>14</v>
      </c>
      <c r="N15" s="10" t="s">
        <v>15</v>
      </c>
      <c r="O15" s="11" t="s">
        <v>16</v>
      </c>
      <c r="P15" s="9" t="s">
        <v>14</v>
      </c>
      <c r="Q15" s="10" t="s">
        <v>15</v>
      </c>
      <c r="R15" s="11" t="s">
        <v>16</v>
      </c>
      <c r="S15" s="9" t="s">
        <v>14</v>
      </c>
      <c r="T15" s="10" t="s">
        <v>15</v>
      </c>
      <c r="U15" s="11" t="s">
        <v>16</v>
      </c>
      <c r="V15" s="9" t="s">
        <v>14</v>
      </c>
      <c r="W15" s="10" t="s">
        <v>15</v>
      </c>
      <c r="X15" s="11" t="s">
        <v>16</v>
      </c>
      <c r="Y15" s="9" t="s">
        <v>14</v>
      </c>
      <c r="Z15" s="10" t="s">
        <v>15</v>
      </c>
      <c r="AA15" s="11" t="s">
        <v>16</v>
      </c>
    </row>
    <row r="16" spans="2:27" s="5" customFormat="1" ht="17" thickTop="1" x14ac:dyDescent="0.2">
      <c r="C16" s="12" t="s">
        <v>17</v>
      </c>
      <c r="D16" s="13">
        <f>SUM(I16,O16,R16,U16,X16,AA16,L16)</f>
        <v>12</v>
      </c>
      <c r="E16" s="13">
        <f t="shared" ref="E16:F19" si="2">SUM(G16,M16,P16,S16,V16,Y16,J16)</f>
        <v>5</v>
      </c>
      <c r="F16" s="13">
        <f t="shared" si="2"/>
        <v>7</v>
      </c>
      <c r="G16" s="14">
        <v>4</v>
      </c>
      <c r="H16" s="15">
        <v>4</v>
      </c>
      <c r="I16" s="16">
        <f>SUM(G16:H16)</f>
        <v>8</v>
      </c>
      <c r="J16" s="14">
        <v>0</v>
      </c>
      <c r="K16" s="15">
        <v>0</v>
      </c>
      <c r="L16" s="16">
        <f>SUM(J16:K16)</f>
        <v>0</v>
      </c>
      <c r="M16" s="14">
        <v>0</v>
      </c>
      <c r="N16" s="15">
        <v>0</v>
      </c>
      <c r="O16" s="16">
        <f>SUM(M16:N16)</f>
        <v>0</v>
      </c>
      <c r="P16" s="14">
        <v>0</v>
      </c>
      <c r="Q16" s="15">
        <v>0</v>
      </c>
      <c r="R16" s="16">
        <f>SUM(P16:Q16)</f>
        <v>0</v>
      </c>
      <c r="S16" s="14">
        <v>1</v>
      </c>
      <c r="T16" s="15"/>
      <c r="U16" s="16">
        <f t="shared" ref="U16:U19" si="3">SUM(S16:T16)</f>
        <v>1</v>
      </c>
      <c r="V16" s="14">
        <v>0</v>
      </c>
      <c r="W16" s="15">
        <v>2</v>
      </c>
      <c r="X16" s="16">
        <f>SUM(V16:W16)</f>
        <v>2</v>
      </c>
      <c r="Y16" s="14">
        <v>0</v>
      </c>
      <c r="Z16" s="15">
        <v>1</v>
      </c>
      <c r="AA16" s="16">
        <f>SUM(Y16:Z16)</f>
        <v>1</v>
      </c>
    </row>
    <row r="17" spans="2:27" s="5" customFormat="1" ht="16" x14ac:dyDescent="0.2">
      <c r="C17" s="12" t="s">
        <v>18</v>
      </c>
      <c r="D17" s="17">
        <f>SUM(I17,O17,R17,U17,X17,AA17,L17)</f>
        <v>482</v>
      </c>
      <c r="E17" s="17">
        <f t="shared" si="2"/>
        <v>228</v>
      </c>
      <c r="F17" s="17">
        <f t="shared" si="2"/>
        <v>254</v>
      </c>
      <c r="G17" s="14">
        <v>177</v>
      </c>
      <c r="H17" s="15">
        <v>217</v>
      </c>
      <c r="I17" s="16">
        <f>SUM(G17:H17)</f>
        <v>394</v>
      </c>
      <c r="J17" s="14">
        <v>14</v>
      </c>
      <c r="K17" s="15">
        <v>12</v>
      </c>
      <c r="L17" s="16">
        <f>SUM(J17:K17)</f>
        <v>26</v>
      </c>
      <c r="M17" s="14">
        <v>2</v>
      </c>
      <c r="N17" s="15">
        <v>0</v>
      </c>
      <c r="O17" s="16">
        <f>SUM(M17:N17)</f>
        <v>2</v>
      </c>
      <c r="P17" s="14">
        <v>0</v>
      </c>
      <c r="Q17" s="15">
        <v>0</v>
      </c>
      <c r="R17" s="16">
        <f>SUM(P17:Q17)</f>
        <v>0</v>
      </c>
      <c r="S17" s="14">
        <v>15</v>
      </c>
      <c r="T17" s="15">
        <v>10</v>
      </c>
      <c r="U17" s="16">
        <f t="shared" si="3"/>
        <v>25</v>
      </c>
      <c r="V17" s="14">
        <v>14</v>
      </c>
      <c r="W17" s="15">
        <v>10</v>
      </c>
      <c r="X17" s="16">
        <f>SUM(V17:W17)</f>
        <v>24</v>
      </c>
      <c r="Y17" s="14">
        <v>6</v>
      </c>
      <c r="Z17" s="15">
        <v>5</v>
      </c>
      <c r="AA17" s="16">
        <f>SUM(Y17:Z17)</f>
        <v>11</v>
      </c>
    </row>
    <row r="18" spans="2:27" s="5" customFormat="1" ht="16" x14ac:dyDescent="0.2">
      <c r="C18" s="12" t="s">
        <v>19</v>
      </c>
      <c r="D18" s="17">
        <f>SUM(I18,L18,O18,R18,U18,X18,AA18)</f>
        <v>76</v>
      </c>
      <c r="E18" s="17">
        <f t="shared" si="2"/>
        <v>42</v>
      </c>
      <c r="F18" s="17">
        <f t="shared" si="2"/>
        <v>34</v>
      </c>
      <c r="G18" s="14">
        <v>33</v>
      </c>
      <c r="H18" s="15">
        <v>30</v>
      </c>
      <c r="I18" s="16">
        <f>SUM(G18:H18)</f>
        <v>63</v>
      </c>
      <c r="J18" s="14">
        <v>7</v>
      </c>
      <c r="K18" s="15">
        <v>3</v>
      </c>
      <c r="L18" s="16">
        <f>SUM(J18:K18)</f>
        <v>10</v>
      </c>
      <c r="M18" s="14">
        <v>1</v>
      </c>
      <c r="N18" s="15">
        <v>1</v>
      </c>
      <c r="O18" s="16">
        <f>SUM(M18:N18)</f>
        <v>2</v>
      </c>
      <c r="P18" s="14">
        <v>0</v>
      </c>
      <c r="Q18" s="15">
        <v>0</v>
      </c>
      <c r="R18" s="16">
        <f>SUM(P18:Q18)</f>
        <v>0</v>
      </c>
      <c r="S18" s="14">
        <v>1</v>
      </c>
      <c r="T18" s="15"/>
      <c r="U18" s="16">
        <f t="shared" si="3"/>
        <v>1</v>
      </c>
      <c r="V18" s="14">
        <v>0</v>
      </c>
      <c r="W18" s="15">
        <v>0</v>
      </c>
      <c r="X18" s="16">
        <f>SUM(V18:W18)</f>
        <v>0</v>
      </c>
      <c r="Y18" s="14">
        <v>0</v>
      </c>
      <c r="Z18" s="15">
        <v>0</v>
      </c>
      <c r="AA18" s="16">
        <f>SUM(Y18:Z18)</f>
        <v>0</v>
      </c>
    </row>
    <row r="19" spans="2:27" s="5" customFormat="1" ht="17" thickBot="1" x14ac:dyDescent="0.25">
      <c r="C19" s="12" t="s">
        <v>4</v>
      </c>
      <c r="D19" s="18">
        <f>SUM(D16:D18)</f>
        <v>570</v>
      </c>
      <c r="E19" s="19">
        <f t="shared" si="2"/>
        <v>275</v>
      </c>
      <c r="F19" s="20">
        <f t="shared" si="2"/>
        <v>295</v>
      </c>
      <c r="G19" s="21">
        <f>SUM(G16:G18)</f>
        <v>214</v>
      </c>
      <c r="H19" s="22">
        <f>SUM(H16:H18)</f>
        <v>251</v>
      </c>
      <c r="I19" s="16">
        <f>SUM(G19:H19)</f>
        <v>465</v>
      </c>
      <c r="J19" s="21">
        <f>SUM(J16:J18)</f>
        <v>21</v>
      </c>
      <c r="K19" s="22">
        <f>SUM(K16:K18)</f>
        <v>15</v>
      </c>
      <c r="L19" s="16">
        <f>SUM(J19:K19)</f>
        <v>36</v>
      </c>
      <c r="M19" s="21">
        <f>SUM(M16:M18)</f>
        <v>3</v>
      </c>
      <c r="N19" s="22">
        <f>SUM(N16:N18)</f>
        <v>1</v>
      </c>
      <c r="O19" s="16">
        <f>SUM(M19:N19)</f>
        <v>4</v>
      </c>
      <c r="P19" s="21">
        <f>SUM(P16:P18)</f>
        <v>0</v>
      </c>
      <c r="Q19" s="22">
        <f>SUM(Q16:Q18)</f>
        <v>0</v>
      </c>
      <c r="R19" s="16">
        <f>SUM(P19:Q19)</f>
        <v>0</v>
      </c>
      <c r="S19" s="21">
        <f>SUM(S16:S18)</f>
        <v>17</v>
      </c>
      <c r="T19" s="22">
        <f>SUM(T16:T18)</f>
        <v>10</v>
      </c>
      <c r="U19" s="16">
        <f t="shared" si="3"/>
        <v>27</v>
      </c>
      <c r="V19" s="21">
        <f>SUM(V16:V18)</f>
        <v>14</v>
      </c>
      <c r="W19" s="22">
        <f>SUM(W16:W18)</f>
        <v>12</v>
      </c>
      <c r="X19" s="16">
        <f>SUM(V19:W19)</f>
        <v>26</v>
      </c>
      <c r="Y19" s="21">
        <f>SUM(Y16:Y18)</f>
        <v>6</v>
      </c>
      <c r="Z19" s="22">
        <f>SUM(Z16:Z18)</f>
        <v>6</v>
      </c>
      <c r="AA19" s="16">
        <f>SUM(Y19:Z19)</f>
        <v>12</v>
      </c>
    </row>
    <row r="20" spans="2:27" s="5" customFormat="1" ht="18" thickTop="1" thickBot="1" x14ac:dyDescent="0.25">
      <c r="C20" s="63" t="s">
        <v>22</v>
      </c>
      <c r="D20" s="65"/>
      <c r="E20" s="23"/>
      <c r="F20" s="23"/>
      <c r="G20" s="9" t="s">
        <v>14</v>
      </c>
      <c r="H20" s="10" t="s">
        <v>15</v>
      </c>
      <c r="I20" s="11" t="s">
        <v>16</v>
      </c>
      <c r="J20" s="9" t="s">
        <v>14</v>
      </c>
      <c r="K20" s="10" t="s">
        <v>15</v>
      </c>
      <c r="L20" s="11" t="s">
        <v>16</v>
      </c>
      <c r="M20" s="9" t="s">
        <v>14</v>
      </c>
      <c r="N20" s="10" t="s">
        <v>15</v>
      </c>
      <c r="O20" s="11" t="s">
        <v>16</v>
      </c>
      <c r="P20" s="9" t="s">
        <v>14</v>
      </c>
      <c r="Q20" s="10" t="s">
        <v>15</v>
      </c>
      <c r="R20" s="11" t="s">
        <v>16</v>
      </c>
      <c r="S20" s="9" t="s">
        <v>14</v>
      </c>
      <c r="T20" s="10" t="s">
        <v>15</v>
      </c>
      <c r="U20" s="11" t="s">
        <v>16</v>
      </c>
      <c r="V20" s="9" t="s">
        <v>14</v>
      </c>
      <c r="W20" s="10" t="s">
        <v>15</v>
      </c>
      <c r="X20" s="11" t="s">
        <v>16</v>
      </c>
      <c r="Y20" s="9" t="s">
        <v>14</v>
      </c>
      <c r="Z20" s="10" t="s">
        <v>15</v>
      </c>
      <c r="AA20" s="11" t="s">
        <v>16</v>
      </c>
    </row>
    <row r="21" spans="2:27" s="5" customFormat="1" ht="17" thickTop="1" x14ac:dyDescent="0.2">
      <c r="C21" s="12" t="s">
        <v>17</v>
      </c>
      <c r="D21" s="13">
        <f>SUM(I21,O21,R21,U21,X21,AA21,L21)</f>
        <v>2096</v>
      </c>
      <c r="E21" s="13">
        <f t="shared" ref="E21:F24" si="4">SUM(G21,M21,P21,S21,V21,Y21,J21)</f>
        <v>1237</v>
      </c>
      <c r="F21" s="13">
        <f t="shared" si="4"/>
        <v>859</v>
      </c>
      <c r="G21" s="14">
        <v>719</v>
      </c>
      <c r="H21" s="15">
        <v>459</v>
      </c>
      <c r="I21" s="16">
        <f>SUM(G21:H21)</f>
        <v>1178</v>
      </c>
      <c r="J21" s="14">
        <v>20</v>
      </c>
      <c r="K21" s="15">
        <v>9</v>
      </c>
      <c r="L21" s="16">
        <f>SUM(J21:K21)</f>
        <v>29</v>
      </c>
      <c r="M21" s="14">
        <v>8</v>
      </c>
      <c r="N21" s="15">
        <v>8</v>
      </c>
      <c r="O21" s="16">
        <f>SUM(M21:N21)</f>
        <v>16</v>
      </c>
      <c r="P21" s="14">
        <v>4</v>
      </c>
      <c r="Q21" s="15">
        <v>3</v>
      </c>
      <c r="R21" s="16">
        <f>SUM(P21:Q21)</f>
        <v>7</v>
      </c>
      <c r="S21" s="14">
        <v>414</v>
      </c>
      <c r="T21" s="15">
        <v>332</v>
      </c>
      <c r="U21" s="16">
        <f>SUM(S21:T21)</f>
        <v>746</v>
      </c>
      <c r="V21" s="14">
        <v>56</v>
      </c>
      <c r="W21" s="15">
        <v>36</v>
      </c>
      <c r="X21" s="16">
        <f>SUM(V21:W21)</f>
        <v>92</v>
      </c>
      <c r="Y21" s="14">
        <v>16</v>
      </c>
      <c r="Z21" s="15">
        <v>12</v>
      </c>
      <c r="AA21" s="16">
        <f>SUM(Y21:Z21)</f>
        <v>28</v>
      </c>
    </row>
    <row r="22" spans="2:27" s="5" customFormat="1" ht="16" x14ac:dyDescent="0.2">
      <c r="C22" s="12" t="s">
        <v>18</v>
      </c>
      <c r="D22" s="17">
        <f>SUM(I22,O22,R22,U22,X22,AA22,L22)</f>
        <v>4759</v>
      </c>
      <c r="E22" s="17">
        <f t="shared" si="4"/>
        <v>2860</v>
      </c>
      <c r="F22" s="17">
        <f t="shared" si="4"/>
        <v>1899</v>
      </c>
      <c r="G22" s="14">
        <v>2110</v>
      </c>
      <c r="H22" s="15">
        <v>1380</v>
      </c>
      <c r="I22" s="16">
        <f>SUM(G22:H22)</f>
        <v>3490</v>
      </c>
      <c r="J22" s="14">
        <v>133</v>
      </c>
      <c r="K22" s="15">
        <v>62</v>
      </c>
      <c r="L22" s="16">
        <f>SUM(J22:K22)</f>
        <v>195</v>
      </c>
      <c r="M22" s="14">
        <v>43</v>
      </c>
      <c r="N22" s="15">
        <v>27</v>
      </c>
      <c r="O22" s="16">
        <f>SUM(M22:N22)</f>
        <v>70</v>
      </c>
      <c r="P22" s="14">
        <v>33</v>
      </c>
      <c r="Q22" s="15">
        <v>11</v>
      </c>
      <c r="R22" s="16">
        <f>SUM(P22:Q22)</f>
        <v>44</v>
      </c>
      <c r="S22" s="14">
        <v>446</v>
      </c>
      <c r="T22" s="15">
        <v>362</v>
      </c>
      <c r="U22" s="16">
        <f>SUM(S22:T22)</f>
        <v>808</v>
      </c>
      <c r="V22" s="14">
        <v>73</v>
      </c>
      <c r="W22" s="15">
        <v>45</v>
      </c>
      <c r="X22" s="16">
        <f>SUM(V22:W22)</f>
        <v>118</v>
      </c>
      <c r="Y22" s="14">
        <v>22</v>
      </c>
      <c r="Z22" s="15">
        <v>12</v>
      </c>
      <c r="AA22" s="16">
        <f>SUM(Y22:Z22)</f>
        <v>34</v>
      </c>
    </row>
    <row r="23" spans="2:27" s="5" customFormat="1" ht="16" x14ac:dyDescent="0.2">
      <c r="C23" s="29" t="s">
        <v>19</v>
      </c>
      <c r="D23" s="17">
        <f>SUM(I23,L23,O23,R23,U23,X23,AA23)</f>
        <v>676</v>
      </c>
      <c r="E23" s="17">
        <f t="shared" si="4"/>
        <v>428</v>
      </c>
      <c r="F23" s="17">
        <f t="shared" si="4"/>
        <v>248</v>
      </c>
      <c r="G23" s="14">
        <v>340</v>
      </c>
      <c r="H23" s="15">
        <v>194</v>
      </c>
      <c r="I23" s="16">
        <f>SUM(G23:H23)</f>
        <v>534</v>
      </c>
      <c r="J23" s="14">
        <v>21</v>
      </c>
      <c r="K23" s="15">
        <v>7</v>
      </c>
      <c r="L23" s="16">
        <f>SUM(J23:K23)</f>
        <v>28</v>
      </c>
      <c r="M23" s="14">
        <v>14</v>
      </c>
      <c r="N23" s="15">
        <v>8</v>
      </c>
      <c r="O23" s="16">
        <f>SUM(M23:N23)</f>
        <v>22</v>
      </c>
      <c r="P23" s="14">
        <v>3</v>
      </c>
      <c r="Q23" s="15">
        <v>0</v>
      </c>
      <c r="R23" s="16">
        <f>SUM(P23:Q23)</f>
        <v>3</v>
      </c>
      <c r="S23" s="14">
        <v>36</v>
      </c>
      <c r="T23" s="15">
        <v>38</v>
      </c>
      <c r="U23" s="16">
        <f>SUM(S23:T23)</f>
        <v>74</v>
      </c>
      <c r="V23" s="14">
        <v>12</v>
      </c>
      <c r="W23" s="15">
        <v>1</v>
      </c>
      <c r="X23" s="16">
        <f>SUM(V23:W23)</f>
        <v>13</v>
      </c>
      <c r="Y23" s="14">
        <v>2</v>
      </c>
      <c r="Z23" s="15">
        <v>0</v>
      </c>
      <c r="AA23" s="16">
        <f>SUM(Y23:Z23)</f>
        <v>2</v>
      </c>
    </row>
    <row r="24" spans="2:27" s="5" customFormat="1" ht="17" thickBot="1" x14ac:dyDescent="0.25">
      <c r="C24" s="24" t="s">
        <v>4</v>
      </c>
      <c r="D24" s="18">
        <f>SUM(D21:D23)</f>
        <v>7531</v>
      </c>
      <c r="E24" s="19">
        <f t="shared" si="4"/>
        <v>4525</v>
      </c>
      <c r="F24" s="20">
        <f t="shared" si="4"/>
        <v>3006</v>
      </c>
      <c r="G24" s="25">
        <f>SUM(G21:G23)</f>
        <v>3169</v>
      </c>
      <c r="H24" s="26">
        <f>SUM(H21:H23)</f>
        <v>2033</v>
      </c>
      <c r="I24" s="27">
        <f>SUM(G24:H24)</f>
        <v>5202</v>
      </c>
      <c r="J24" s="25">
        <f>SUM(J21:J23)</f>
        <v>174</v>
      </c>
      <c r="K24" s="26">
        <f>SUM(K21:K23)</f>
        <v>78</v>
      </c>
      <c r="L24" s="27">
        <f>SUM(J24:K24)</f>
        <v>252</v>
      </c>
      <c r="M24" s="25">
        <f>SUM(M21:M23)</f>
        <v>65</v>
      </c>
      <c r="N24" s="26">
        <f>SUM(N21:N23)</f>
        <v>43</v>
      </c>
      <c r="O24" s="27">
        <f>SUM(M24:N24)</f>
        <v>108</v>
      </c>
      <c r="P24" s="25">
        <f>SUM(P21:P23)</f>
        <v>40</v>
      </c>
      <c r="Q24" s="26">
        <f>SUM(Q21:Q23)</f>
        <v>14</v>
      </c>
      <c r="R24" s="27">
        <f>SUM(P24:Q24)</f>
        <v>54</v>
      </c>
      <c r="S24" s="25">
        <f>SUM(S21:S23)</f>
        <v>896</v>
      </c>
      <c r="T24" s="26">
        <f>SUM(T21:T23)</f>
        <v>732</v>
      </c>
      <c r="U24" s="27">
        <f>SUM(S24:T24)</f>
        <v>1628</v>
      </c>
      <c r="V24" s="25">
        <f>SUM(V21:V23)</f>
        <v>141</v>
      </c>
      <c r="W24" s="26">
        <f>SUM(W21:W23)</f>
        <v>82</v>
      </c>
      <c r="X24" s="27">
        <f>SUM(V24:W24)</f>
        <v>223</v>
      </c>
      <c r="Y24" s="25">
        <f>SUM(Y21:Y23)</f>
        <v>40</v>
      </c>
      <c r="Z24" s="26">
        <f>SUM(Z21:Z23)</f>
        <v>24</v>
      </c>
      <c r="AA24" s="27">
        <f>SUM(Y24:Z24)</f>
        <v>64</v>
      </c>
    </row>
    <row r="25" spans="2:27" s="30" customFormat="1" ht="24" customHeight="1" thickTop="1" x14ac:dyDescent="0.2">
      <c r="C25" s="49"/>
      <c r="D25" s="50"/>
      <c r="E25" s="31"/>
      <c r="F25" s="31"/>
      <c r="G25" s="31"/>
      <c r="H25" s="31"/>
      <c r="I25"/>
      <c r="J25" s="31"/>
      <c r="K25" s="31"/>
      <c r="L25"/>
      <c r="M25" s="31"/>
      <c r="N25" s="31"/>
      <c r="O25"/>
      <c r="P25" s="31"/>
      <c r="Q25" s="31"/>
      <c r="R25"/>
      <c r="S25" s="31"/>
      <c r="T25" s="31"/>
      <c r="U25" s="31"/>
      <c r="V25" s="31"/>
      <c r="W25" s="31"/>
      <c r="X25" s="31"/>
      <c r="Y25" s="31"/>
      <c r="Z25" s="31"/>
      <c r="AA25" s="31"/>
    </row>
    <row r="26" spans="2:27" ht="0" hidden="1" customHeight="1" x14ac:dyDescent="0.2"/>
    <row r="27" spans="2:27" ht="0" hidden="1" customHeight="1" x14ac:dyDescent="0.2"/>
    <row r="28" spans="2:27" ht="0" hidden="1" customHeight="1" x14ac:dyDescent="0.2"/>
    <row r="29" spans="2:27" s="5" customFormat="1" ht="16" thickBot="1" x14ac:dyDescent="0.25">
      <c r="B29" s="38"/>
      <c r="C29" s="43"/>
      <c r="D29" s="38"/>
    </row>
    <row r="41" spans="3:20" s="5" customFormat="1" ht="18" thickTop="1" thickBot="1" x14ac:dyDescent="0.25">
      <c r="C41" s="48" t="s">
        <v>20</v>
      </c>
      <c r="D41" s="42" t="s">
        <v>4</v>
      </c>
      <c r="E41" s="42" t="s">
        <v>14</v>
      </c>
      <c r="F41" s="42" t="s">
        <v>15</v>
      </c>
    </row>
    <row r="42" spans="3:20" s="5" customFormat="1" ht="17" thickTop="1" x14ac:dyDescent="0.2">
      <c r="C42" s="12" t="s">
        <v>17</v>
      </c>
      <c r="D42" s="39">
        <f>D11/D14</f>
        <v>0</v>
      </c>
      <c r="E42" s="39">
        <f>E11/D14</f>
        <v>0</v>
      </c>
      <c r="F42" s="39">
        <f>F11/D14</f>
        <v>0</v>
      </c>
      <c r="J42" s="62"/>
      <c r="T42" s="62"/>
    </row>
    <row r="43" spans="3:20" s="5" customFormat="1" ht="16" x14ac:dyDescent="0.2">
      <c r="C43" s="12" t="s">
        <v>18</v>
      </c>
      <c r="D43" s="40">
        <f>D12/D14</f>
        <v>0.78512396694214881</v>
      </c>
      <c r="E43" s="40">
        <f>E12/D14</f>
        <v>0.23966942148760331</v>
      </c>
      <c r="F43" s="40">
        <f>F12/D14</f>
        <v>0.54545454545454541</v>
      </c>
      <c r="J43" s="62"/>
      <c r="T43" s="62"/>
    </row>
    <row r="44" spans="3:20" s="5" customFormat="1" ht="16" x14ac:dyDescent="0.2">
      <c r="C44" s="12" t="s">
        <v>19</v>
      </c>
      <c r="D44" s="40">
        <f>D13/D14</f>
        <v>0.21487603305785125</v>
      </c>
      <c r="E44" s="40">
        <f>E13/D14</f>
        <v>9.9173553719008267E-2</v>
      </c>
      <c r="F44" s="40">
        <f>F13/D14</f>
        <v>0.11570247933884298</v>
      </c>
    </row>
    <row r="45" spans="3:20" s="5" customFormat="1" ht="17" thickBot="1" x14ac:dyDescent="0.25">
      <c r="C45" s="12" t="s">
        <v>4</v>
      </c>
      <c r="D45" s="41">
        <f>D14/D14</f>
        <v>1</v>
      </c>
      <c r="E45" s="41">
        <f>E14/D14</f>
        <v>0.33884297520661155</v>
      </c>
      <c r="F45" s="41">
        <f>F14/D14</f>
        <v>0.66115702479338845</v>
      </c>
    </row>
    <row r="46" spans="3:20" s="5" customFormat="1" ht="18" thickTop="1" thickBot="1" x14ac:dyDescent="0.25">
      <c r="C46" s="63" t="s">
        <v>21</v>
      </c>
      <c r="D46" s="64"/>
      <c r="E46" s="44" t="s">
        <v>14</v>
      </c>
      <c r="F46" s="44" t="s">
        <v>15</v>
      </c>
    </row>
    <row r="47" spans="3:20" s="5" customFormat="1" ht="17" thickTop="1" x14ac:dyDescent="0.2">
      <c r="C47" s="12" t="s">
        <v>17</v>
      </c>
      <c r="D47" s="39">
        <f>D16/D19</f>
        <v>2.1052631578947368E-2</v>
      </c>
      <c r="E47" s="39">
        <f>E16/D19</f>
        <v>8.771929824561403E-3</v>
      </c>
      <c r="F47" s="39">
        <f>F16/D19</f>
        <v>1.2280701754385965E-2</v>
      </c>
    </row>
    <row r="48" spans="3:20" s="5" customFormat="1" ht="16" x14ac:dyDescent="0.2">
      <c r="C48" s="12" t="s">
        <v>18</v>
      </c>
      <c r="D48" s="40">
        <f>D17/D19</f>
        <v>0.84561403508771926</v>
      </c>
      <c r="E48" s="40">
        <f>E17/D19</f>
        <v>0.4</v>
      </c>
      <c r="F48" s="40">
        <f>F17/D19</f>
        <v>0.4456140350877193</v>
      </c>
    </row>
    <row r="49" spans="3:25" s="5" customFormat="1" ht="16" x14ac:dyDescent="0.2">
      <c r="C49" s="12" t="s">
        <v>19</v>
      </c>
      <c r="D49" s="40">
        <f>D18/D19</f>
        <v>0.13333333333333333</v>
      </c>
      <c r="E49" s="40">
        <f>E18/D19</f>
        <v>7.3684210526315783E-2</v>
      </c>
      <c r="F49" s="40">
        <f>F18/D19</f>
        <v>5.9649122807017542E-2</v>
      </c>
    </row>
    <row r="50" spans="3:25" s="5" customFormat="1" ht="17" thickBot="1" x14ac:dyDescent="0.25">
      <c r="C50" s="12" t="s">
        <v>4</v>
      </c>
      <c r="D50" s="41">
        <f>D19/D19</f>
        <v>1</v>
      </c>
      <c r="E50" s="41">
        <f>E19/D19</f>
        <v>0.48245614035087719</v>
      </c>
      <c r="F50" s="41">
        <f>F19/D19</f>
        <v>0.51754385964912286</v>
      </c>
    </row>
    <row r="51" spans="3:25" s="5" customFormat="1" ht="18" thickTop="1" thickBot="1" x14ac:dyDescent="0.25">
      <c r="C51" s="63" t="s">
        <v>22</v>
      </c>
      <c r="D51" s="65"/>
      <c r="E51" s="42" t="s">
        <v>14</v>
      </c>
      <c r="F51" s="42" t="s">
        <v>15</v>
      </c>
    </row>
    <row r="52" spans="3:25" s="30" customFormat="1" ht="17" thickTop="1" x14ac:dyDescent="0.15">
      <c r="C52" s="12" t="s">
        <v>17</v>
      </c>
      <c r="D52" s="39">
        <f>D21/D24</f>
        <v>0.27831629265701768</v>
      </c>
      <c r="E52" s="39">
        <f>E21/D24</f>
        <v>0.16425441508431815</v>
      </c>
      <c r="F52" s="39">
        <f>F21/D24</f>
        <v>0.1140618775726995</v>
      </c>
    </row>
    <row r="53" spans="3:25" ht="16" x14ac:dyDescent="0.2">
      <c r="C53" s="12" t="s">
        <v>18</v>
      </c>
      <c r="D53" s="40">
        <f>D22/D24</f>
        <v>0.63192139158146332</v>
      </c>
      <c r="E53" s="40">
        <f>E22/D24</f>
        <v>0.37976364360642678</v>
      </c>
      <c r="F53" s="40">
        <f>F22/D24</f>
        <v>0.25215774797503654</v>
      </c>
    </row>
    <row r="54" spans="3:25" s="5" customFormat="1" ht="16" x14ac:dyDescent="0.2">
      <c r="C54" s="29" t="s">
        <v>19</v>
      </c>
      <c r="D54" s="40">
        <f>D23/D24</f>
        <v>8.9762315761519051E-2</v>
      </c>
      <c r="E54" s="40">
        <f>E23/D24</f>
        <v>5.6831762050192539E-2</v>
      </c>
      <c r="F54" s="40">
        <f>F23/D24</f>
        <v>3.293055371132652E-2</v>
      </c>
      <c r="G54" s="45"/>
      <c r="H54" s="46"/>
      <c r="I54" s="46"/>
      <c r="J54" s="45"/>
      <c r="K54" s="46"/>
      <c r="L54" s="46"/>
      <c r="M54" s="45"/>
      <c r="N54" s="46"/>
      <c r="O54" s="46"/>
      <c r="P54" s="45"/>
      <c r="Q54" s="46"/>
      <c r="R54" s="46"/>
      <c r="S54" s="45"/>
      <c r="T54" s="46"/>
      <c r="U54" s="46"/>
      <c r="V54" s="45"/>
      <c r="W54" s="46"/>
      <c r="X54" s="46"/>
      <c r="Y54" s="45"/>
    </row>
    <row r="55" spans="3:25" s="5" customFormat="1" ht="17" thickBot="1" x14ac:dyDescent="0.25">
      <c r="C55" s="24" t="s">
        <v>4</v>
      </c>
      <c r="D55" s="41">
        <f>D24/D24</f>
        <v>1</v>
      </c>
      <c r="E55" s="41">
        <f>E24/D24</f>
        <v>0.60084982074093751</v>
      </c>
      <c r="F55" s="41">
        <f>F24/D24</f>
        <v>0.39915017925906254</v>
      </c>
      <c r="G55" s="45"/>
      <c r="H55" s="46"/>
      <c r="I55" s="46"/>
      <c r="J55" s="45"/>
      <c r="K55" s="46"/>
      <c r="L55" s="46"/>
      <c r="M55" s="45"/>
      <c r="N55" s="46"/>
      <c r="O55" s="46"/>
      <c r="P55" s="45"/>
      <c r="Q55" s="46"/>
      <c r="R55" s="46"/>
      <c r="S55" s="45"/>
      <c r="T55" s="46"/>
      <c r="U55" s="46"/>
      <c r="V55" s="45"/>
      <c r="W55" s="46"/>
      <c r="X55" s="46"/>
      <c r="Y55" s="45"/>
    </row>
    <row r="56" spans="3:25" ht="16" thickTop="1" x14ac:dyDescent="0.2"/>
    <row r="57" spans="3:25" ht="33" hidden="1" thickTop="1" x14ac:dyDescent="0.2">
      <c r="C57" s="51" t="s">
        <v>27</v>
      </c>
      <c r="D57" s="52" t="s">
        <v>4</v>
      </c>
      <c r="E57" s="52" t="s">
        <v>14</v>
      </c>
      <c r="F57" s="53" t="s">
        <v>15</v>
      </c>
    </row>
    <row r="58" spans="3:25" ht="16" hidden="1" x14ac:dyDescent="0.2">
      <c r="C58" s="54" t="s">
        <v>17</v>
      </c>
      <c r="D58" s="55">
        <f>SUM(E58,F58)</f>
        <v>2108</v>
      </c>
      <c r="E58" s="55">
        <f t="shared" ref="E58:F60" si="5">SUM(E11,E16,E21)</f>
        <v>1242</v>
      </c>
      <c r="F58" s="56">
        <f t="shared" si="5"/>
        <v>866</v>
      </c>
    </row>
    <row r="59" spans="3:25" ht="16" hidden="1" x14ac:dyDescent="0.2">
      <c r="C59" s="54" t="s">
        <v>18</v>
      </c>
      <c r="D59" s="55">
        <f>SUM(E59,F59)</f>
        <v>5336</v>
      </c>
      <c r="E59" s="55">
        <f t="shared" si="5"/>
        <v>3117</v>
      </c>
      <c r="F59" s="56">
        <f t="shared" si="5"/>
        <v>2219</v>
      </c>
    </row>
    <row r="60" spans="3:25" ht="16" hidden="1" x14ac:dyDescent="0.2">
      <c r="C60" s="54" t="s">
        <v>19</v>
      </c>
      <c r="D60" s="60">
        <f>SUM(E60,F60)</f>
        <v>778</v>
      </c>
      <c r="E60" s="60">
        <f t="shared" si="5"/>
        <v>482</v>
      </c>
      <c r="F60" s="61">
        <f t="shared" si="5"/>
        <v>296</v>
      </c>
    </row>
    <row r="61" spans="3:25" ht="17" hidden="1" thickBot="1" x14ac:dyDescent="0.25">
      <c r="C61" s="57" t="s">
        <v>4</v>
      </c>
      <c r="D61" s="58">
        <f>SUM(E61,F61)</f>
        <v>8222</v>
      </c>
      <c r="E61" s="58">
        <f>SUM(E58,E59,E60)</f>
        <v>4841</v>
      </c>
      <c r="F61" s="59">
        <f>SUM(F58,F59,F60)</f>
        <v>3381</v>
      </c>
    </row>
    <row r="62" spans="3:25" ht="15" x14ac:dyDescent="0.2"/>
    <row r="63" spans="3:25" s="5" customFormat="1" ht="35" hidden="1" thickTop="1" x14ac:dyDescent="0.2">
      <c r="C63" s="32" t="s">
        <v>23</v>
      </c>
      <c r="D63" s="34">
        <v>8224</v>
      </c>
    </row>
    <row r="64" spans="3:25" s="5" customFormat="1" ht="17" hidden="1" x14ac:dyDescent="0.2">
      <c r="C64" s="33" t="s">
        <v>24</v>
      </c>
      <c r="D64" s="34">
        <v>4841</v>
      </c>
    </row>
    <row r="65" spans="2:6" s="5" customFormat="1" ht="17" hidden="1" x14ac:dyDescent="0.2">
      <c r="B65" s="35"/>
      <c r="C65" s="36" t="s">
        <v>25</v>
      </c>
      <c r="D65" s="37">
        <v>3383</v>
      </c>
    </row>
    <row r="66" spans="2:6" ht="15" x14ac:dyDescent="0.2">
      <c r="D66" s="47"/>
      <c r="E66" s="47"/>
      <c r="F66" s="47"/>
    </row>
    <row r="67" spans="2:6" ht="15" x14ac:dyDescent="0.2"/>
    <row r="68" spans="2:6" ht="15" hidden="1" customHeight="1" x14ac:dyDescent="0.2"/>
    <row r="69" spans="2:6" ht="0" hidden="1" customHeight="1" x14ac:dyDescent="0.2"/>
    <row r="70" spans="2:6" ht="0" hidden="1" customHeight="1" x14ac:dyDescent="0.2"/>
    <row r="71" spans="2:6" ht="0" hidden="1" customHeight="1" x14ac:dyDescent="0.2"/>
    <row r="72" spans="2:6" ht="0" hidden="1" customHeight="1" x14ac:dyDescent="0.2"/>
  </sheetData>
  <mergeCells count="14">
    <mergeCell ref="V9:X9"/>
    <mergeCell ref="D9:D10"/>
    <mergeCell ref="E9:E10"/>
    <mergeCell ref="F9:F10"/>
    <mergeCell ref="G9:I9"/>
    <mergeCell ref="J9:L9"/>
    <mergeCell ref="M9:O9"/>
    <mergeCell ref="C46:D46"/>
    <mergeCell ref="C51:D51"/>
    <mergeCell ref="P9:R9"/>
    <mergeCell ref="S9:U9"/>
    <mergeCell ref="Y9:AA9"/>
    <mergeCell ref="C15:D15"/>
    <mergeCell ref="C20:D20"/>
  </mergeCells>
  <conditionalFormatting sqref="C25 I21:I23 O21:O23 R21:R23 X21:X23 AA21:AA23 G54:I55 M54:Y55 C6:C7">
    <cfRule type="cellIs" dxfId="79" priority="70" operator="equal">
      <formula>0</formula>
    </cfRule>
  </conditionalFormatting>
  <conditionalFormatting sqref="D25:F25">
    <cfRule type="cellIs" dxfId="78" priority="61" operator="equal">
      <formula>0</formula>
    </cfRule>
  </conditionalFormatting>
  <conditionalFormatting sqref="C5">
    <cfRule type="cellIs" dxfId="77" priority="84" operator="equal">
      <formula>0</formula>
    </cfRule>
  </conditionalFormatting>
  <conditionalFormatting sqref="G25">
    <cfRule type="cellIs" dxfId="75" priority="82" operator="equal">
      <formula>0</formula>
    </cfRule>
  </conditionalFormatting>
  <conditionalFormatting sqref="H25">
    <cfRule type="cellIs" dxfId="74" priority="81" operator="equal">
      <formula>0</formula>
    </cfRule>
  </conditionalFormatting>
  <conditionalFormatting sqref="T25">
    <cfRule type="cellIs" dxfId="73" priority="75" operator="equal">
      <formula>0</formula>
    </cfRule>
  </conditionalFormatting>
  <conditionalFormatting sqref="M25">
    <cfRule type="cellIs" dxfId="72" priority="80" operator="equal">
      <formula>0</formula>
    </cfRule>
  </conditionalFormatting>
  <conditionalFormatting sqref="W25">
    <cfRule type="cellIs" dxfId="71" priority="73" operator="equal">
      <formula>0</formula>
    </cfRule>
  </conditionalFormatting>
  <conditionalFormatting sqref="N25">
    <cfRule type="cellIs" dxfId="70" priority="79" operator="equal">
      <formula>0</formula>
    </cfRule>
  </conditionalFormatting>
  <conditionalFormatting sqref="V25">
    <cfRule type="cellIs" dxfId="69" priority="74" operator="equal">
      <formula>0</formula>
    </cfRule>
  </conditionalFormatting>
  <conditionalFormatting sqref="P25">
    <cfRule type="cellIs" dxfId="68" priority="78" operator="equal">
      <formula>0</formula>
    </cfRule>
  </conditionalFormatting>
  <conditionalFormatting sqref="Q25">
    <cfRule type="cellIs" dxfId="67" priority="77" operator="equal">
      <formula>0</formula>
    </cfRule>
  </conditionalFormatting>
  <conditionalFormatting sqref="S25">
    <cfRule type="cellIs" dxfId="66" priority="76" operator="equal">
      <formula>0</formula>
    </cfRule>
  </conditionalFormatting>
  <conditionalFormatting sqref="Y25">
    <cfRule type="cellIs" dxfId="65" priority="72" operator="equal">
      <formula>0</formula>
    </cfRule>
  </conditionalFormatting>
  <conditionalFormatting sqref="Z25">
    <cfRule type="cellIs" dxfId="64" priority="71" operator="equal">
      <formula>0</formula>
    </cfRule>
  </conditionalFormatting>
  <conditionalFormatting sqref="U25">
    <cfRule type="cellIs" dxfId="58" priority="69" operator="equal">
      <formula>0</formula>
    </cfRule>
  </conditionalFormatting>
  <conditionalFormatting sqref="AA25">
    <cfRule type="cellIs" dxfId="57" priority="67" operator="equal">
      <formula>0</formula>
    </cfRule>
  </conditionalFormatting>
  <conditionalFormatting sqref="X25">
    <cfRule type="cellIs" dxfId="56" priority="68" operator="equal">
      <formula>0</formula>
    </cfRule>
  </conditionalFormatting>
  <conditionalFormatting sqref="I11:I13 I16:I18">
    <cfRule type="cellIs" dxfId="54" priority="59" operator="equal">
      <formula>0</formula>
    </cfRule>
  </conditionalFormatting>
  <conditionalFormatting sqref="O11:O13 O16:O18">
    <cfRule type="cellIs" dxfId="53" priority="58" operator="equal">
      <formula>0</formula>
    </cfRule>
  </conditionalFormatting>
  <conditionalFormatting sqref="R11:R13 R16:R18">
    <cfRule type="cellIs" dxfId="52" priority="57" operator="equal">
      <formula>0</formula>
    </cfRule>
  </conditionalFormatting>
  <conditionalFormatting sqref="X11:X13 X16:X18">
    <cfRule type="cellIs" dxfId="51" priority="55" operator="equal">
      <formula>0</formula>
    </cfRule>
  </conditionalFormatting>
  <conditionalFormatting sqref="AA11:AA13 AA16:AA18">
    <cfRule type="cellIs" dxfId="50" priority="54" operator="equal">
      <formula>0</formula>
    </cfRule>
  </conditionalFormatting>
  <conditionalFormatting sqref="I19">
    <cfRule type="cellIs" dxfId="49" priority="47" operator="equal">
      <formula>0</formula>
    </cfRule>
  </conditionalFormatting>
  <conditionalFormatting sqref="I14">
    <cfRule type="cellIs" dxfId="48" priority="53" operator="equal">
      <formula>0</formula>
    </cfRule>
  </conditionalFormatting>
  <conditionalFormatting sqref="O14">
    <cfRule type="cellIs" dxfId="47" priority="52" operator="equal">
      <formula>0</formula>
    </cfRule>
  </conditionalFormatting>
  <conditionalFormatting sqref="R14">
    <cfRule type="cellIs" dxfId="46" priority="51" operator="equal">
      <formula>0</formula>
    </cfRule>
  </conditionalFormatting>
  <conditionalFormatting sqref="X14">
    <cfRule type="cellIs" dxfId="45" priority="49" operator="equal">
      <formula>0</formula>
    </cfRule>
  </conditionalFormatting>
  <conditionalFormatting sqref="AA14">
    <cfRule type="cellIs" dxfId="44" priority="48" operator="equal">
      <formula>0</formula>
    </cfRule>
  </conditionalFormatting>
  <conditionalFormatting sqref="O19">
    <cfRule type="cellIs" dxfId="43" priority="46" operator="equal">
      <formula>0</formula>
    </cfRule>
  </conditionalFormatting>
  <conditionalFormatting sqref="R19">
    <cfRule type="cellIs" dxfId="42" priority="45" operator="equal">
      <formula>0</formula>
    </cfRule>
  </conditionalFormatting>
  <conditionalFormatting sqref="X19">
    <cfRule type="cellIs" dxfId="41" priority="43" operator="equal">
      <formula>0</formula>
    </cfRule>
  </conditionalFormatting>
  <conditionalFormatting sqref="AA19">
    <cfRule type="cellIs" dxfId="40" priority="42" operator="equal">
      <formula>0</formula>
    </cfRule>
  </conditionalFormatting>
  <conditionalFormatting sqref="I24">
    <cfRule type="cellIs" dxfId="39" priority="41" operator="equal">
      <formula>0</formula>
    </cfRule>
  </conditionalFormatting>
  <conditionalFormatting sqref="O24">
    <cfRule type="cellIs" dxfId="38" priority="40" operator="equal">
      <formula>0</formula>
    </cfRule>
  </conditionalFormatting>
  <conditionalFormatting sqref="R24">
    <cfRule type="cellIs" dxfId="37" priority="39" operator="equal">
      <formula>0</formula>
    </cfRule>
  </conditionalFormatting>
  <conditionalFormatting sqref="X24">
    <cfRule type="cellIs" dxfId="36" priority="37" operator="equal">
      <formula>0</formula>
    </cfRule>
  </conditionalFormatting>
  <conditionalFormatting sqref="AA24">
    <cfRule type="cellIs" dxfId="35" priority="36" operator="equal">
      <formula>0</formula>
    </cfRule>
  </conditionalFormatting>
  <conditionalFormatting sqref="C63">
    <cfRule type="cellIs" dxfId="34" priority="35" operator="equal">
      <formula>0</formula>
    </cfRule>
  </conditionalFormatting>
  <conditionalFormatting sqref="D63:D64">
    <cfRule type="cellIs" dxfId="33" priority="33" operator="equal">
      <formula>0</formula>
    </cfRule>
  </conditionalFormatting>
  <conditionalFormatting sqref="C64">
    <cfRule type="cellIs" dxfId="32" priority="34" operator="equal">
      <formula>0</formula>
    </cfRule>
  </conditionalFormatting>
  <conditionalFormatting sqref="D65">
    <cfRule type="cellIs" dxfId="31" priority="31" operator="equal">
      <formula>0</formula>
    </cfRule>
  </conditionalFormatting>
  <conditionalFormatting sqref="C65">
    <cfRule type="cellIs" dxfId="30" priority="32" operator="equal">
      <formula>0</formula>
    </cfRule>
  </conditionalFormatting>
  <conditionalFormatting sqref="F42:F45">
    <cfRule type="containsErrors" dxfId="29" priority="28">
      <formula>ISERROR(F42)</formula>
    </cfRule>
  </conditionalFormatting>
  <conditionalFormatting sqref="D42:D45">
    <cfRule type="containsErrors" dxfId="28" priority="30">
      <formula>ISERROR(D42)</formula>
    </cfRule>
  </conditionalFormatting>
  <conditionalFormatting sqref="E42:E45">
    <cfRule type="containsErrors" dxfId="27" priority="29">
      <formula>ISERROR(E42)</formula>
    </cfRule>
  </conditionalFormatting>
  <conditionalFormatting sqref="D47:D50">
    <cfRule type="containsErrors" dxfId="20" priority="21">
      <formula>ISERROR(D47)</formula>
    </cfRule>
  </conditionalFormatting>
  <conditionalFormatting sqref="F47:F50">
    <cfRule type="containsErrors" dxfId="19" priority="19">
      <formula>ISERROR(F47)</formula>
    </cfRule>
  </conditionalFormatting>
  <conditionalFormatting sqref="E47:E50">
    <cfRule type="containsErrors" dxfId="18" priority="20">
      <formula>ISERROR(E47)</formula>
    </cfRule>
  </conditionalFormatting>
  <conditionalFormatting sqref="D52:D55">
    <cfRule type="containsErrors" dxfId="17" priority="18">
      <formula>ISERROR(D52)</formula>
    </cfRule>
  </conditionalFormatting>
  <conditionalFormatting sqref="F52:F55">
    <cfRule type="containsErrors" dxfId="16" priority="16">
      <formula>ISERROR(F52)</formula>
    </cfRule>
  </conditionalFormatting>
  <conditionalFormatting sqref="E52:E55">
    <cfRule type="containsErrors" dxfId="15" priority="17">
      <formula>ISERROR(E52)</formula>
    </cfRule>
  </conditionalFormatting>
  <conditionalFormatting sqref="L21:L23 J54:L55">
    <cfRule type="cellIs" dxfId="14" priority="12" operator="equal">
      <formula>0</formula>
    </cfRule>
  </conditionalFormatting>
  <conditionalFormatting sqref="J25">
    <cfRule type="cellIs" dxfId="12" priority="14" operator="equal">
      <formula>0</formula>
    </cfRule>
  </conditionalFormatting>
  <conditionalFormatting sqref="K25">
    <cfRule type="cellIs" dxfId="11" priority="13" operator="equal">
      <formula>0</formula>
    </cfRule>
  </conditionalFormatting>
  <conditionalFormatting sqref="L11:L13 L16:L18">
    <cfRule type="cellIs" dxfId="10" priority="11" operator="equal">
      <formula>0</formula>
    </cfRule>
  </conditionalFormatting>
  <conditionalFormatting sqref="L19">
    <cfRule type="cellIs" dxfId="9" priority="9" operator="equal">
      <formula>0</formula>
    </cfRule>
  </conditionalFormatting>
  <conditionalFormatting sqref="L14">
    <cfRule type="cellIs" dxfId="8" priority="10" operator="equal">
      <formula>0</formula>
    </cfRule>
  </conditionalFormatting>
  <conditionalFormatting sqref="L24">
    <cfRule type="cellIs" dxfId="7" priority="8" operator="equal">
      <formula>0</formula>
    </cfRule>
  </conditionalFormatting>
  <conditionalFormatting sqref="U11:U13">
    <cfRule type="cellIs" dxfId="5" priority="6" operator="equal">
      <formula>0</formula>
    </cfRule>
  </conditionalFormatting>
  <conditionalFormatting sqref="U14">
    <cfRule type="cellIs" dxfId="4" priority="5" operator="equal">
      <formula>0</formula>
    </cfRule>
  </conditionalFormatting>
  <conditionalFormatting sqref="U16:U18">
    <cfRule type="cellIs" dxfId="3" priority="4" operator="equal">
      <formula>0</formula>
    </cfRule>
  </conditionalFormatting>
  <conditionalFormatting sqref="U19">
    <cfRule type="cellIs" dxfId="2" priority="3" operator="equal">
      <formula>0</formula>
    </cfRule>
  </conditionalFormatting>
  <conditionalFormatting sqref="U21:U23">
    <cfRule type="cellIs" dxfId="1" priority="2" operator="equal">
      <formula>0</formula>
    </cfRule>
  </conditionalFormatting>
  <conditionalFormatting sqref="U2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405-1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Grzybek</dc:creator>
  <cp:lastModifiedBy>Jakub Kozlowski</cp:lastModifiedBy>
  <dcterms:created xsi:type="dcterms:W3CDTF">2020-02-04T11:12:50Z</dcterms:created>
  <dcterms:modified xsi:type="dcterms:W3CDTF">2020-06-10T06:52:53Z</dcterms:modified>
</cp:coreProperties>
</file>